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fety stock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36" customHeight="1">
      <c r="A1" s="1" t="inlineStr">
        <is>
          <t>SKU</t>
        </is>
      </c>
      <c r="B1" s="1" t="inlineStr">
        <is>
          <t>Avg daily sales</t>
        </is>
      </c>
      <c r="C1" s="1" t="inlineStr">
        <is>
          <t>Max daily sales</t>
        </is>
      </c>
      <c r="D1" s="1" t="inlineStr">
        <is>
          <t>Avg lead time (days)</t>
        </is>
      </c>
      <c r="E1" s="1" t="inlineStr">
        <is>
          <t>Max lead time (days)</t>
        </is>
      </c>
      <c r="F1" s="1" t="inlineStr">
        <is>
          <t>Safety days (simple method)</t>
        </is>
      </c>
      <c r="G1" s="1" t="inlineStr">
        <is>
          <t>Safety stock: max-avg method</t>
        </is>
      </c>
      <c r="H1" s="1" t="inlineStr">
        <is>
          <t>Safety stock: days method</t>
        </is>
      </c>
      <c r="I1" s="1" t="inlineStr">
        <is>
          <t>Reorder point (max-avg)</t>
        </is>
      </c>
      <c r="J1" s="1" t="inlineStr">
        <is>
          <t>Reorder point (days)</t>
        </is>
      </c>
    </row>
    <row r="2">
      <c r="A2" t="inlineStr">
        <is>
          <t>COF-12</t>
        </is>
      </c>
      <c r="B2" t="n">
        <v>6.1</v>
      </c>
      <c r="C2" t="n">
        <v>9</v>
      </c>
      <c r="D2" t="n">
        <v>21</v>
      </c>
      <c r="E2" t="n">
        <v>28</v>
      </c>
      <c r="F2" t="n">
        <v>7</v>
      </c>
      <c r="G2" s="2">
        <f>ROUNDUP(MAX(0,C2*E2-B2*D2),0)</f>
        <v/>
      </c>
      <c r="H2" s="2">
        <f>ROUNDUP(B2*F2,0)</f>
        <v/>
      </c>
      <c r="I2" s="2">
        <f>ROUNDUP(B2*D2+G2,0)</f>
        <v/>
      </c>
      <c r="J2" s="2">
        <f>ROUNDUP(B2*D2+H2,0)</f>
        <v/>
      </c>
    </row>
    <row r="3">
      <c r="A3" t="inlineStr">
        <is>
          <t>MUG-01</t>
        </is>
      </c>
      <c r="B3" t="n">
        <v>2</v>
      </c>
      <c r="C3" t="n">
        <v>4</v>
      </c>
      <c r="D3" t="n">
        <v>35</v>
      </c>
      <c r="E3" t="n">
        <v>45</v>
      </c>
      <c r="F3" t="n">
        <v>7</v>
      </c>
      <c r="G3" s="2">
        <f>ROUNDUP(MAX(0,C3*E3-B3*D3),0)</f>
        <v/>
      </c>
      <c r="H3" s="2">
        <f>ROUNDUP(B3*F3,0)</f>
        <v/>
      </c>
      <c r="I3" s="2">
        <f>ROUNDUP(B3*D3+G3,0)</f>
        <v/>
      </c>
      <c r="J3" s="2">
        <f>ROUNDUP(B3*D3+H3,0)</f>
        <v/>
      </c>
    </row>
    <row r="4">
      <c r="A4" t="inlineStr">
        <is>
          <t>TEE-M</t>
        </is>
      </c>
      <c r="B4" t="n">
        <v>3</v>
      </c>
      <c r="C4" t="n">
        <v>5</v>
      </c>
      <c r="D4" t="n">
        <v>14</v>
      </c>
      <c r="E4" t="n">
        <v>18</v>
      </c>
      <c r="F4" t="n">
        <v>7</v>
      </c>
      <c r="G4" s="2">
        <f>ROUNDUP(MAX(0,C4*E4-B4*D4),0)</f>
        <v/>
      </c>
      <c r="H4" s="2">
        <f>ROUNDUP(B4*F4,0)</f>
        <v/>
      </c>
      <c r="I4" s="2">
        <f>ROUNDUP(B4*D4+G4,0)</f>
        <v/>
      </c>
      <c r="J4" s="2">
        <f>ROUNDUP(B4*D4+H4,0)</f>
        <v/>
      </c>
    </row>
    <row r="5">
      <c r="G5" s="2">
        <f>IF($A5="","",ROUNDUP(MAX(0,C5*E5-B5*D5),0))</f>
        <v/>
      </c>
      <c r="H5" s="2">
        <f>IF($A5="","",ROUNDUP(B5*F5,0))</f>
        <v/>
      </c>
      <c r="I5" s="2">
        <f>IF($A5="","",ROUNDUP(B5*D5+G5,0))</f>
        <v/>
      </c>
      <c r="J5" s="2">
        <f>IF($A5="","",ROUNDUP(B5*D5+H5,0))</f>
        <v/>
      </c>
    </row>
    <row r="6">
      <c r="G6" s="2">
        <f>IF($A6="","",ROUNDUP(MAX(0,C6*E6-B6*D6),0))</f>
        <v/>
      </c>
      <c r="H6" s="2">
        <f>IF($A6="","",ROUNDUP(B6*F6,0))</f>
        <v/>
      </c>
      <c r="I6" s="2">
        <f>IF($A6="","",ROUNDUP(B6*D6+G6,0))</f>
        <v/>
      </c>
      <c r="J6" s="2">
        <f>IF($A6="","",ROUNDUP(B6*D6+H6,0))</f>
        <v/>
      </c>
    </row>
    <row r="7">
      <c r="G7" s="2">
        <f>IF($A7="","",ROUNDUP(MAX(0,C7*E7-B7*D7),0))</f>
        <v/>
      </c>
      <c r="H7" s="2">
        <f>IF($A7="","",ROUNDUP(B7*F7,0))</f>
        <v/>
      </c>
      <c r="I7" s="2">
        <f>IF($A7="","",ROUNDUP(B7*D7+G7,0))</f>
        <v/>
      </c>
      <c r="J7" s="2">
        <f>IF($A7="","",ROUNDUP(B7*D7+H7,0))</f>
        <v/>
      </c>
    </row>
    <row r="8">
      <c r="G8" s="2">
        <f>IF($A8="","",ROUNDUP(MAX(0,C8*E8-B8*D8),0))</f>
        <v/>
      </c>
      <c r="H8" s="2">
        <f>IF($A8="","",ROUNDUP(B8*F8,0))</f>
        <v/>
      </c>
      <c r="I8" s="2">
        <f>IF($A8="","",ROUNDUP(B8*D8+G8,0))</f>
        <v/>
      </c>
      <c r="J8" s="2">
        <f>IF($A8="","",ROUNDUP(B8*D8+H8,0))</f>
        <v/>
      </c>
    </row>
    <row r="9">
      <c r="G9" s="2">
        <f>IF($A9="","",ROUNDUP(MAX(0,C9*E9-B9*D9),0))</f>
        <v/>
      </c>
      <c r="H9" s="2">
        <f>IF($A9="","",ROUNDUP(B9*F9,0))</f>
        <v/>
      </c>
      <c r="I9" s="2">
        <f>IF($A9="","",ROUNDUP(B9*D9+G9,0))</f>
        <v/>
      </c>
      <c r="J9" s="2">
        <f>IF($A9="","",ROUNDUP(B9*D9+H9,0))</f>
        <v/>
      </c>
    </row>
    <row r="10">
      <c r="G10" s="2">
        <f>IF($A10="","",ROUNDUP(MAX(0,C10*E10-B10*D10),0))</f>
        <v/>
      </c>
      <c r="H10" s="2">
        <f>IF($A10="","",ROUNDUP(B10*F10,0))</f>
        <v/>
      </c>
      <c r="I10" s="2">
        <f>IF($A10="","",ROUNDUP(B10*D10+G10,0))</f>
        <v/>
      </c>
      <c r="J10" s="2">
        <f>IF($A10="","",ROUNDUP(B10*D10+H10,0))</f>
        <v/>
      </c>
    </row>
    <row r="11">
      <c r="G11" s="2">
        <f>IF($A11="","",ROUNDUP(MAX(0,C11*E11-B11*D11),0))</f>
        <v/>
      </c>
      <c r="H11" s="2">
        <f>IF($A11="","",ROUNDUP(B11*F11,0))</f>
        <v/>
      </c>
      <c r="I11" s="2">
        <f>IF($A11="","",ROUNDUP(B11*D11+G11,0))</f>
        <v/>
      </c>
      <c r="J11" s="2">
        <f>IF($A11="","",ROUNDUP(B11*D11+H11,0))</f>
        <v/>
      </c>
    </row>
    <row r="12">
      <c r="G12" s="2">
        <f>IF($A12="","",ROUNDUP(MAX(0,C12*E12-B12*D12),0))</f>
        <v/>
      </c>
      <c r="H12" s="2">
        <f>IF($A12="","",ROUNDUP(B12*F12,0))</f>
        <v/>
      </c>
      <c r="I12" s="2">
        <f>IF($A12="","",ROUNDUP(B12*D12+G12,0))</f>
        <v/>
      </c>
      <c r="J12" s="2">
        <f>IF($A12="","",ROUNDUP(B12*D12+H12,0))</f>
        <v/>
      </c>
    </row>
    <row r="13">
      <c r="G13" s="2">
        <f>IF($A13="","",ROUNDUP(MAX(0,C13*E13-B13*D13),0))</f>
        <v/>
      </c>
      <c r="H13" s="2">
        <f>IF($A13="","",ROUNDUP(B13*F13,0))</f>
        <v/>
      </c>
      <c r="I13" s="2">
        <f>IF($A13="","",ROUNDUP(B13*D13+G13,0))</f>
        <v/>
      </c>
      <c r="J13" s="2">
        <f>IF($A13="","",ROUNDUP(B13*D13+H13,0))</f>
        <v/>
      </c>
    </row>
    <row r="14">
      <c r="G14" s="2">
        <f>IF($A14="","",ROUNDUP(MAX(0,C14*E14-B14*D14),0))</f>
        <v/>
      </c>
      <c r="H14" s="2">
        <f>IF($A14="","",ROUNDUP(B14*F14,0))</f>
        <v/>
      </c>
      <c r="I14" s="2">
        <f>IF($A14="","",ROUNDUP(B14*D14+G14,0))</f>
        <v/>
      </c>
      <c r="J14" s="2">
        <f>IF($A14="","",ROUNDUP(B14*D14+H14,0))</f>
        <v/>
      </c>
    </row>
    <row r="15">
      <c r="G15" s="2">
        <f>IF($A15="","",ROUNDUP(MAX(0,C15*E15-B15*D15),0))</f>
        <v/>
      </c>
      <c r="H15" s="2">
        <f>IF($A15="","",ROUNDUP(B15*F15,0))</f>
        <v/>
      </c>
      <c r="I15" s="2">
        <f>IF($A15="","",ROUNDUP(B15*D15+G15,0))</f>
        <v/>
      </c>
      <c r="J15" s="2">
        <f>IF($A15="","",ROUNDUP(B15*D15+H15,0))</f>
        <v/>
      </c>
    </row>
    <row r="16">
      <c r="G16" s="2">
        <f>IF($A16="","",ROUNDUP(MAX(0,C16*E16-B16*D16),0))</f>
        <v/>
      </c>
      <c r="H16" s="2">
        <f>IF($A16="","",ROUNDUP(B16*F16,0))</f>
        <v/>
      </c>
      <c r="I16" s="2">
        <f>IF($A16="","",ROUNDUP(B16*D16+G16,0))</f>
        <v/>
      </c>
      <c r="J16" s="2">
        <f>IF($A16="","",ROUNDUP(B16*D16+H16,0))</f>
        <v/>
      </c>
    </row>
    <row r="17">
      <c r="G17" s="2">
        <f>IF($A17="","",ROUNDUP(MAX(0,C17*E17-B17*D17),0))</f>
        <v/>
      </c>
      <c r="H17" s="2">
        <f>IF($A17="","",ROUNDUP(B17*F17,0))</f>
        <v/>
      </c>
      <c r="I17" s="2">
        <f>IF($A17="","",ROUNDUP(B17*D17+G17,0))</f>
        <v/>
      </c>
      <c r="J17" s="2">
        <f>IF($A17="","",ROUNDUP(B17*D17+H17,0))</f>
        <v/>
      </c>
    </row>
    <row r="18">
      <c r="G18" s="2">
        <f>IF($A18="","",ROUNDUP(MAX(0,C18*E18-B18*D18),0))</f>
        <v/>
      </c>
      <c r="H18" s="2">
        <f>IF($A18="","",ROUNDUP(B18*F18,0))</f>
        <v/>
      </c>
      <c r="I18" s="2">
        <f>IF($A18="","",ROUNDUP(B18*D18+G18,0))</f>
        <v/>
      </c>
      <c r="J18" s="2">
        <f>IF($A18="","",ROUNDUP(B18*D18+H18,0))</f>
        <v/>
      </c>
    </row>
    <row r="19">
      <c r="G19" s="2">
        <f>IF($A19="","",ROUNDUP(MAX(0,C19*E19-B19*D19),0))</f>
        <v/>
      </c>
      <c r="H19" s="2">
        <f>IF($A19="","",ROUNDUP(B19*F19,0))</f>
        <v/>
      </c>
      <c r="I19" s="2">
        <f>IF($A19="","",ROUNDUP(B19*D19+G19,0))</f>
        <v/>
      </c>
      <c r="J19" s="2">
        <f>IF($A19="","",ROUNDUP(B19*D19+H19,0))</f>
        <v/>
      </c>
    </row>
    <row r="20">
      <c r="G20" s="2">
        <f>IF($A20="","",ROUNDUP(MAX(0,C20*E20-B20*D20),0))</f>
        <v/>
      </c>
      <c r="H20" s="2">
        <f>IF($A20="","",ROUNDUP(B20*F20,0))</f>
        <v/>
      </c>
      <c r="I20" s="2">
        <f>IF($A20="","",ROUNDUP(B20*D20+G20,0))</f>
        <v/>
      </c>
      <c r="J20" s="2">
        <f>IF($A20="","",ROUNDUP(B20*D20+H20,0))</f>
        <v/>
      </c>
    </row>
    <row r="21">
      <c r="G21" s="2">
        <f>IF($A21="","",ROUNDUP(MAX(0,C21*E21-B21*D21),0))</f>
        <v/>
      </c>
      <c r="H21" s="2">
        <f>IF($A21="","",ROUNDUP(B21*F21,0))</f>
        <v/>
      </c>
      <c r="I21" s="2">
        <f>IF($A21="","",ROUNDUP(B21*D21+G21,0))</f>
        <v/>
      </c>
      <c r="J21" s="2">
        <f>IF($A21="","",ROUNDUP(B21*D21+H21,0))</f>
        <v/>
      </c>
    </row>
    <row r="22">
      <c r="G22" s="2">
        <f>IF($A22="","",ROUNDUP(MAX(0,C22*E22-B22*D22),0))</f>
        <v/>
      </c>
      <c r="H22" s="2">
        <f>IF($A22="","",ROUNDUP(B22*F22,0))</f>
        <v/>
      </c>
      <c r="I22" s="2">
        <f>IF($A22="","",ROUNDUP(B22*D22+G22,0))</f>
        <v/>
      </c>
      <c r="J22" s="2">
        <f>IF($A22="","",ROUNDUP(B22*D22+H22,0))</f>
        <v/>
      </c>
    </row>
    <row r="23">
      <c r="G23" s="2">
        <f>IF($A23="","",ROUNDUP(MAX(0,C23*E23-B23*D23),0))</f>
        <v/>
      </c>
      <c r="H23" s="2">
        <f>IF($A23="","",ROUNDUP(B23*F23,0))</f>
        <v/>
      </c>
      <c r="I23" s="2">
        <f>IF($A23="","",ROUNDUP(B23*D23+G23,0))</f>
        <v/>
      </c>
      <c r="J23" s="2">
        <f>IF($A23="","",ROUNDUP(B23*D23+H23,0))</f>
        <v/>
      </c>
    </row>
    <row r="24">
      <c r="G24" s="2">
        <f>IF($A24="","",ROUNDUP(MAX(0,C24*E24-B24*D24),0))</f>
        <v/>
      </c>
      <c r="H24" s="2">
        <f>IF($A24="","",ROUNDUP(B24*F24,0))</f>
        <v/>
      </c>
      <c r="I24" s="2">
        <f>IF($A24="","",ROUNDUP(B24*D24+G24,0))</f>
        <v/>
      </c>
      <c r="J24" s="2">
        <f>IF($A24="","",ROUNDUP(B24*D24+H24,0))</f>
        <v/>
      </c>
    </row>
    <row r="25">
      <c r="G25" s="2">
        <f>IF($A25="","",ROUNDUP(MAX(0,C25*E25-B25*D25),0))</f>
        <v/>
      </c>
      <c r="H25" s="2">
        <f>IF($A25="","",ROUNDUP(B25*F25,0))</f>
        <v/>
      </c>
      <c r="I25" s="2">
        <f>IF($A25="","",ROUNDUP(B25*D25+G25,0))</f>
        <v/>
      </c>
      <c r="J25" s="2">
        <f>IF($A25="","",ROUNDUP(B25*D25+H25,0))</f>
        <v/>
      </c>
    </row>
    <row r="26">
      <c r="G26" s="2">
        <f>IF($A26="","",ROUNDUP(MAX(0,C26*E26-B26*D26),0))</f>
        <v/>
      </c>
      <c r="H26" s="2">
        <f>IF($A26="","",ROUNDUP(B26*F26,0))</f>
        <v/>
      </c>
      <c r="I26" s="2">
        <f>IF($A26="","",ROUNDUP(B26*D26+G26,0))</f>
        <v/>
      </c>
      <c r="J26" s="2">
        <f>IF($A26="","",ROUNDUP(B26*D26+H26,0))</f>
        <v/>
      </c>
    </row>
    <row r="27">
      <c r="G27" s="2">
        <f>IF($A27="","",ROUNDUP(MAX(0,C27*E27-B27*D27),0))</f>
        <v/>
      </c>
      <c r="H27" s="2">
        <f>IF($A27="","",ROUNDUP(B27*F27,0))</f>
        <v/>
      </c>
      <c r="I27" s="2">
        <f>IF($A27="","",ROUNDUP(B27*D27+G27,0))</f>
        <v/>
      </c>
      <c r="J27" s="2">
        <f>IF($A27="","",ROUNDUP(B27*D27+H27,0))</f>
        <v/>
      </c>
    </row>
    <row r="28">
      <c r="G28" s="2">
        <f>IF($A28="","",ROUNDUP(MAX(0,C28*E28-B28*D28),0))</f>
        <v/>
      </c>
      <c r="H28" s="2">
        <f>IF($A28="","",ROUNDUP(B28*F28,0))</f>
        <v/>
      </c>
      <c r="I28" s="2">
        <f>IF($A28="","",ROUNDUP(B28*D28+G28,0))</f>
        <v/>
      </c>
      <c r="J28" s="2">
        <f>IF($A28="","",ROUNDUP(B28*D28+H28,0))</f>
        <v/>
      </c>
    </row>
    <row r="29">
      <c r="G29" s="2">
        <f>IF($A29="","",ROUNDUP(MAX(0,C29*E29-B29*D29),0))</f>
        <v/>
      </c>
      <c r="H29" s="2">
        <f>IF($A29="","",ROUNDUP(B29*F29,0))</f>
        <v/>
      </c>
      <c r="I29" s="2">
        <f>IF($A29="","",ROUNDUP(B29*D29+G29,0))</f>
        <v/>
      </c>
      <c r="J29" s="2">
        <f>IF($A29="","",ROUNDUP(B29*D29+H29,0))</f>
        <v/>
      </c>
    </row>
    <row r="30">
      <c r="G30" s="2">
        <f>IF($A30="","",ROUNDUP(MAX(0,C30*E30-B30*D30),0))</f>
        <v/>
      </c>
      <c r="H30" s="2">
        <f>IF($A30="","",ROUNDUP(B30*F30,0))</f>
        <v/>
      </c>
      <c r="I30" s="2">
        <f>IF($A30="","",ROUNDUP(B30*D30+G30,0))</f>
        <v/>
      </c>
      <c r="J30" s="2">
        <f>IF($A30="","",ROUNDUP(B30*D30+H30,0))</f>
        <v/>
      </c>
    </row>
    <row r="31">
      <c r="G31" s="2">
        <f>IF($A31="","",ROUNDUP(MAX(0,C31*E31-B31*D31),0))</f>
        <v/>
      </c>
      <c r="H31" s="2">
        <f>IF($A31="","",ROUNDUP(B31*F31,0))</f>
        <v/>
      </c>
      <c r="I31" s="2">
        <f>IF($A31="","",ROUNDUP(B31*D31+G31,0))</f>
        <v/>
      </c>
      <c r="J31" s="2">
        <f>IF($A31="","",ROUNDUP(B31*D31+H31,0))</f>
        <v/>
      </c>
    </row>
    <row r="32">
      <c r="G32" s="2">
        <f>IF($A32="","",ROUNDUP(MAX(0,C32*E32-B32*D32),0))</f>
        <v/>
      </c>
      <c r="H32" s="2">
        <f>IF($A32="","",ROUNDUP(B32*F32,0))</f>
        <v/>
      </c>
      <c r="I32" s="2">
        <f>IF($A32="","",ROUNDUP(B32*D32+G32,0))</f>
        <v/>
      </c>
      <c r="J32" s="2">
        <f>IF($A32="","",ROUNDUP(B32*D32+H32,0))</f>
        <v/>
      </c>
    </row>
    <row r="33">
      <c r="G33" s="2">
        <f>IF($A33="","",ROUNDUP(MAX(0,C33*E33-B33*D33),0))</f>
        <v/>
      </c>
      <c r="H33" s="2">
        <f>IF($A33="","",ROUNDUP(B33*F33,0))</f>
        <v/>
      </c>
      <c r="I33" s="2">
        <f>IF($A33="","",ROUNDUP(B33*D33+G33,0))</f>
        <v/>
      </c>
      <c r="J33" s="2">
        <f>IF($A33="","",ROUNDUP(B33*D33+H33,0))</f>
        <v/>
      </c>
    </row>
    <row r="34">
      <c r="G34" s="2">
        <f>IF($A34="","",ROUNDUP(MAX(0,C34*E34-B34*D34),0))</f>
        <v/>
      </c>
      <c r="H34" s="2">
        <f>IF($A34="","",ROUNDUP(B34*F34,0))</f>
        <v/>
      </c>
      <c r="I34" s="2">
        <f>IF($A34="","",ROUNDUP(B34*D34+G34,0))</f>
        <v/>
      </c>
      <c r="J34" s="2">
        <f>IF($A34="","",ROUNDUP(B34*D34+H34,0))</f>
        <v/>
      </c>
    </row>
    <row r="35">
      <c r="G35" s="2">
        <f>IF($A35="","",ROUNDUP(MAX(0,C35*E35-B35*D35),0))</f>
        <v/>
      </c>
      <c r="H35" s="2">
        <f>IF($A35="","",ROUNDUP(B35*F35,0))</f>
        <v/>
      </c>
      <c r="I35" s="2">
        <f>IF($A35="","",ROUNDUP(B35*D35+G35,0))</f>
        <v/>
      </c>
      <c r="J35" s="2">
        <f>IF($A35="","",ROUNDUP(B35*D35+H35,0))</f>
        <v/>
      </c>
    </row>
    <row r="36">
      <c r="G36" s="2">
        <f>IF($A36="","",ROUNDUP(MAX(0,C36*E36-B36*D36),0))</f>
        <v/>
      </c>
      <c r="H36" s="2">
        <f>IF($A36="","",ROUNDUP(B36*F36,0))</f>
        <v/>
      </c>
      <c r="I36" s="2">
        <f>IF($A36="","",ROUNDUP(B36*D36+G36,0))</f>
        <v/>
      </c>
      <c r="J36" s="2">
        <f>IF($A36="","",ROUNDUP(B36*D36+H36,0))</f>
        <v/>
      </c>
    </row>
    <row r="37">
      <c r="G37" s="2">
        <f>IF($A37="","",ROUNDUP(MAX(0,C37*E37-B37*D37),0))</f>
        <v/>
      </c>
      <c r="H37" s="2">
        <f>IF($A37="","",ROUNDUP(B37*F37,0))</f>
        <v/>
      </c>
      <c r="I37" s="2">
        <f>IF($A37="","",ROUNDUP(B37*D37+G37,0))</f>
        <v/>
      </c>
      <c r="J37" s="2">
        <f>IF($A37="","",ROUNDUP(B37*D37+H37,0))</f>
        <v/>
      </c>
    </row>
    <row r="38">
      <c r="G38" s="2">
        <f>IF($A38="","",ROUNDUP(MAX(0,C38*E38-B38*D38),0))</f>
        <v/>
      </c>
      <c r="H38" s="2">
        <f>IF($A38="","",ROUNDUP(B38*F38,0))</f>
        <v/>
      </c>
      <c r="I38" s="2">
        <f>IF($A38="","",ROUNDUP(B38*D38+G38,0))</f>
        <v/>
      </c>
      <c r="J38" s="2">
        <f>IF($A38="","",ROUNDUP(B38*D38+H38,0))</f>
        <v/>
      </c>
    </row>
    <row r="39">
      <c r="G39" s="2">
        <f>IF($A39="","",ROUNDUP(MAX(0,C39*E39-B39*D39),0))</f>
        <v/>
      </c>
      <c r="H39" s="2">
        <f>IF($A39="","",ROUNDUP(B39*F39,0))</f>
        <v/>
      </c>
      <c r="I39" s="2">
        <f>IF($A39="","",ROUNDUP(B39*D39+G39,0))</f>
        <v/>
      </c>
      <c r="J39" s="2">
        <f>IF($A39="","",ROUNDUP(B39*D39+H39,0))</f>
        <v/>
      </c>
    </row>
    <row r="40">
      <c r="G40" s="2">
        <f>IF($A40="","",ROUNDUP(MAX(0,C40*E40-B40*D40),0))</f>
        <v/>
      </c>
      <c r="H40" s="2">
        <f>IF($A40="","",ROUNDUP(B40*F40,0))</f>
        <v/>
      </c>
      <c r="I40" s="2">
        <f>IF($A40="","",ROUNDUP(B40*D40+G40,0))</f>
        <v/>
      </c>
      <c r="J40" s="2">
        <f>IF($A40="","",ROUNDUP(B40*D40+H40,0))</f>
        <v/>
      </c>
    </row>
    <row r="41">
      <c r="G41" s="2">
        <f>IF($A41="","",ROUNDUP(MAX(0,C41*E41-B41*D41),0))</f>
        <v/>
      </c>
      <c r="H41" s="2">
        <f>IF($A41="","",ROUNDUP(B41*F41,0))</f>
        <v/>
      </c>
      <c r="I41" s="2">
        <f>IF($A41="","",ROUNDUP(B41*D41+G41,0))</f>
        <v/>
      </c>
      <c r="J41" s="2">
        <f>IF($A41="","",ROUNDUP(B41*D41+H41,0))</f>
        <v/>
      </c>
    </row>
    <row r="42">
      <c r="G42" s="2">
        <f>IF($A42="","",ROUNDUP(MAX(0,C42*E42-B42*D42),0))</f>
        <v/>
      </c>
      <c r="H42" s="2">
        <f>IF($A42="","",ROUNDUP(B42*F42,0))</f>
        <v/>
      </c>
      <c r="I42" s="2">
        <f>IF($A42="","",ROUNDUP(B42*D42+G42,0))</f>
        <v/>
      </c>
      <c r="J42" s="2">
        <f>IF($A42="","",ROUNDUP(B42*D42+H42,0))</f>
        <v/>
      </c>
    </row>
    <row r="43">
      <c r="G43" s="2">
        <f>IF($A43="","",ROUNDUP(MAX(0,C43*E43-B43*D43),0))</f>
        <v/>
      </c>
      <c r="H43" s="2">
        <f>IF($A43="","",ROUNDUP(B43*F43,0))</f>
        <v/>
      </c>
      <c r="I43" s="2">
        <f>IF($A43="","",ROUNDUP(B43*D43+G43,0))</f>
        <v/>
      </c>
      <c r="J43" s="2">
        <f>IF($A43="","",ROUNDUP(B43*D43+H43,0))</f>
        <v/>
      </c>
    </row>
    <row r="44">
      <c r="G44" s="2">
        <f>IF($A44="","",ROUNDUP(MAX(0,C44*E44-B44*D44),0))</f>
        <v/>
      </c>
      <c r="H44" s="2">
        <f>IF($A44="","",ROUNDUP(B44*F44,0))</f>
        <v/>
      </c>
      <c r="I44" s="2">
        <f>IF($A44="","",ROUNDUP(B44*D44+G44,0))</f>
        <v/>
      </c>
      <c r="J44" s="2">
        <f>IF($A44="","",ROUNDUP(B44*D44+H44,0))</f>
        <v/>
      </c>
    </row>
    <row r="45">
      <c r="G45" s="2">
        <f>IF($A45="","",ROUNDUP(MAX(0,C45*E45-B45*D45),0))</f>
        <v/>
      </c>
      <c r="H45" s="2">
        <f>IF($A45="","",ROUNDUP(B45*F45,0))</f>
        <v/>
      </c>
      <c r="I45" s="2">
        <f>IF($A45="","",ROUNDUP(B45*D45+G45,0))</f>
        <v/>
      </c>
      <c r="J45" s="2">
        <f>IF($A45="","",ROUNDUP(B45*D45+H45,0))</f>
        <v/>
      </c>
    </row>
    <row r="46">
      <c r="G46" s="2">
        <f>IF($A46="","",ROUNDUP(MAX(0,C46*E46-B46*D46),0))</f>
        <v/>
      </c>
      <c r="H46" s="2">
        <f>IF($A46="","",ROUNDUP(B46*F46,0))</f>
        <v/>
      </c>
      <c r="I46" s="2">
        <f>IF($A46="","",ROUNDUP(B46*D46+G46,0))</f>
        <v/>
      </c>
      <c r="J46" s="2">
        <f>IF($A46="","",ROUNDUP(B46*D46+H46,0))</f>
        <v/>
      </c>
    </row>
    <row r="47">
      <c r="G47" s="2">
        <f>IF($A47="","",ROUNDUP(MAX(0,C47*E47-B47*D47),0))</f>
        <v/>
      </c>
      <c r="H47" s="2">
        <f>IF($A47="","",ROUNDUP(B47*F47,0))</f>
        <v/>
      </c>
      <c r="I47" s="2">
        <f>IF($A47="","",ROUNDUP(B47*D47+G47,0))</f>
        <v/>
      </c>
      <c r="J47" s="2">
        <f>IF($A47="","",ROUNDUP(B47*D47+H47,0))</f>
        <v/>
      </c>
    </row>
    <row r="48">
      <c r="G48" s="2">
        <f>IF($A48="","",ROUNDUP(MAX(0,C48*E48-B48*D48),0))</f>
        <v/>
      </c>
      <c r="H48" s="2">
        <f>IF($A48="","",ROUNDUP(B48*F48,0))</f>
        <v/>
      </c>
      <c r="I48" s="2">
        <f>IF($A48="","",ROUNDUP(B48*D48+G48,0))</f>
        <v/>
      </c>
      <c r="J48" s="2">
        <f>IF($A48="","",ROUNDUP(B48*D48+H48,0))</f>
        <v/>
      </c>
    </row>
    <row r="49">
      <c r="G49" s="2">
        <f>IF($A49="","",ROUNDUP(MAX(0,C49*E49-B49*D49),0))</f>
        <v/>
      </c>
      <c r="H49" s="2">
        <f>IF($A49="","",ROUNDUP(B49*F49,0))</f>
        <v/>
      </c>
      <c r="I49" s="2">
        <f>IF($A49="","",ROUNDUP(B49*D49+G49,0))</f>
        <v/>
      </c>
      <c r="J49" s="2">
        <f>IF($A49="","",ROUNDUP(B49*D49+H49,0))</f>
        <v/>
      </c>
    </row>
    <row r="50">
      <c r="G50" s="2">
        <f>IF($A50="","",ROUNDUP(MAX(0,C50*E50-B50*D50),0))</f>
        <v/>
      </c>
      <c r="H50" s="2">
        <f>IF($A50="","",ROUNDUP(B50*F50,0))</f>
        <v/>
      </c>
      <c r="I50" s="2">
        <f>IF($A50="","",ROUNDUP(B50*D50+G50,0))</f>
        <v/>
      </c>
      <c r="J50" s="2">
        <f>IF($A50="","",ROUNDUP(B50*D50+H50,0))</f>
        <v/>
      </c>
    </row>
    <row r="51">
      <c r="G51" s="2">
        <f>IF($A51="","",ROUNDUP(MAX(0,C51*E51-B51*D51),0))</f>
        <v/>
      </c>
      <c r="H51" s="2">
        <f>IF($A51="","",ROUNDUP(B51*F51,0))</f>
        <v/>
      </c>
      <c r="I51" s="2">
        <f>IF($A51="","",ROUNDUP(B51*D51+G51,0))</f>
        <v/>
      </c>
      <c r="J51" s="2">
        <f>IF($A51="","",ROUNDUP(B51*D51+H51,0))</f>
        <v/>
      </c>
    </row>
    <row r="52">
      <c r="G52" s="2">
        <f>IF($A52="","",ROUNDUP(MAX(0,C52*E52-B52*D52),0))</f>
        <v/>
      </c>
      <c r="H52" s="2">
        <f>IF($A52="","",ROUNDUP(B52*F52,0))</f>
        <v/>
      </c>
      <c r="I52" s="2">
        <f>IF($A52="","",ROUNDUP(B52*D52+G52,0))</f>
        <v/>
      </c>
      <c r="J52" s="2">
        <f>IF($A52="","",ROUNDUP(B52*D52+H52,0))</f>
        <v/>
      </c>
    </row>
    <row r="53">
      <c r="G53" s="2">
        <f>IF($A53="","",ROUNDUP(MAX(0,C53*E53-B53*D53),0))</f>
        <v/>
      </c>
      <c r="H53" s="2">
        <f>IF($A53="","",ROUNDUP(B53*F53,0))</f>
        <v/>
      </c>
      <c r="I53" s="2">
        <f>IF($A53="","",ROUNDUP(B53*D53+G53,0))</f>
        <v/>
      </c>
      <c r="J53" s="2">
        <f>IF($A53="","",ROUNDUP(B53*D53+H53,0))</f>
        <v/>
      </c>
    </row>
    <row r="54">
      <c r="G54" s="2">
        <f>IF($A54="","",ROUNDUP(MAX(0,C54*E54-B54*D54),0))</f>
        <v/>
      </c>
      <c r="H54" s="2">
        <f>IF($A54="","",ROUNDUP(B54*F54,0))</f>
        <v/>
      </c>
      <c r="I54" s="2">
        <f>IF($A54="","",ROUNDUP(B54*D54+G54,0))</f>
        <v/>
      </c>
      <c r="J54" s="2">
        <f>IF($A54="","",ROUNDUP(B54*D54+H54,0))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Safety stock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