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Movements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 ht="36" customHeight="1">
      <c r="A1" s="1" t="inlineStr">
        <is>
          <t>SKU</t>
        </is>
      </c>
      <c r="B1" s="1" t="inlineStr">
        <is>
          <t>Product</t>
        </is>
      </c>
      <c r="C1" s="1" t="inlineStr">
        <is>
          <t>Starting qty</t>
        </is>
      </c>
      <c r="D1" s="1" t="inlineStr">
        <is>
          <t>Total in</t>
        </is>
      </c>
      <c r="E1" s="1" t="inlineStr">
        <is>
          <t>Total out</t>
        </is>
      </c>
      <c r="F1" s="1" t="inlineStr">
        <is>
          <t>Current stock</t>
        </is>
      </c>
      <c r="G1" s="1" t="inlineStr">
        <is>
          <t>Reorder point</t>
        </is>
      </c>
      <c r="H1" s="1" t="inlineStr">
        <is>
          <t>Status</t>
        </is>
      </c>
      <c r="I1" s="1" t="inlineStr">
        <is>
          <t>Unit cost</t>
        </is>
      </c>
      <c r="J1" s="1" t="inlineStr">
        <is>
          <t>Stock value</t>
        </is>
      </c>
    </row>
    <row r="2">
      <c r="A2" t="inlineStr">
        <is>
          <t>COF-12</t>
        </is>
      </c>
      <c r="B2" t="inlineStr">
        <is>
          <t>Whole bean 12oz</t>
        </is>
      </c>
      <c r="C2" t="n">
        <v>100</v>
      </c>
      <c r="D2" s="2">
        <f>IF($A2="","",SUMIFS(Movements!$D:$D,Movements!$B:$B,$A2,Movements!$C:$C,"IN"))</f>
        <v/>
      </c>
      <c r="E2" s="2">
        <f>IF($A2="","",SUMIFS(Movements!$D:$D,Movements!$B:$B,$A2,Movements!$C:$C,"OUT"))</f>
        <v/>
      </c>
      <c r="F2" s="2">
        <f>IF($A2="","",C2+D2-E2)</f>
        <v/>
      </c>
      <c r="G2" t="n">
        <v>60</v>
      </c>
      <c r="H2" s="2">
        <f>IF($A2="","",IF(F2&lt;=G2,"REORDER","OK"))</f>
        <v/>
      </c>
      <c r="I2" t="n">
        <v>6.5</v>
      </c>
      <c r="J2" s="2">
        <f>IF($A2="","",F2*I2)</f>
        <v/>
      </c>
    </row>
    <row r="3">
      <c r="A3" t="inlineStr">
        <is>
          <t>MUG-01</t>
        </is>
      </c>
      <c r="B3" t="inlineStr">
        <is>
          <t>Stoneware mug</t>
        </is>
      </c>
      <c r="C3" t="n">
        <v>40</v>
      </c>
      <c r="D3" s="2">
        <f>IF($A3="","",SUMIFS(Movements!$D:$D,Movements!$B:$B,$A3,Movements!$C:$C,"IN"))</f>
        <v/>
      </c>
      <c r="E3" s="2">
        <f>IF($A3="","",SUMIFS(Movements!$D:$D,Movements!$B:$B,$A3,Movements!$C:$C,"OUT"))</f>
        <v/>
      </c>
      <c r="F3" s="2">
        <f>IF($A3="","",C3+D3-E3)</f>
        <v/>
      </c>
      <c r="G3" t="n">
        <v>25</v>
      </c>
      <c r="H3" s="2">
        <f>IF($A3="","",IF(F3&lt;=G3,"REORDER","OK"))</f>
        <v/>
      </c>
      <c r="I3" t="n">
        <v>4.2</v>
      </c>
      <c r="J3" s="2">
        <f>IF($A3="","",F3*I3)</f>
        <v/>
      </c>
    </row>
    <row r="4">
      <c r="D4" s="2">
        <f>IF($A4="","",SUMIFS(Movements!$D:$D,Movements!$B:$B,$A4,Movements!$C:$C,"IN"))</f>
        <v/>
      </c>
      <c r="E4" s="2">
        <f>IF($A4="","",SUMIFS(Movements!$D:$D,Movements!$B:$B,$A4,Movements!$C:$C,"OUT"))</f>
        <v/>
      </c>
      <c r="F4" s="2">
        <f>IF($A4="","",C4+D4-E4)</f>
        <v/>
      </c>
      <c r="H4" s="2">
        <f>IF($A4="","",IF(F4&lt;=G4,"REORDER","OK"))</f>
        <v/>
      </c>
      <c r="J4" s="2">
        <f>IF($A4="","",F4*I4)</f>
        <v/>
      </c>
    </row>
    <row r="5">
      <c r="D5" s="2">
        <f>IF($A5="","",SUMIFS(Movements!$D:$D,Movements!$B:$B,$A5,Movements!$C:$C,"IN"))</f>
        <v/>
      </c>
      <c r="E5" s="2">
        <f>IF($A5="","",SUMIFS(Movements!$D:$D,Movements!$B:$B,$A5,Movements!$C:$C,"OUT"))</f>
        <v/>
      </c>
      <c r="F5" s="2">
        <f>IF($A5="","",C5+D5-E5)</f>
        <v/>
      </c>
      <c r="H5" s="2">
        <f>IF($A5="","",IF(F5&lt;=G5,"REORDER","OK"))</f>
        <v/>
      </c>
      <c r="J5" s="2">
        <f>IF($A5="","",F5*I5)</f>
        <v/>
      </c>
    </row>
    <row r="6">
      <c r="D6" s="2">
        <f>IF($A6="","",SUMIFS(Movements!$D:$D,Movements!$B:$B,$A6,Movements!$C:$C,"IN"))</f>
        <v/>
      </c>
      <c r="E6" s="2">
        <f>IF($A6="","",SUMIFS(Movements!$D:$D,Movements!$B:$B,$A6,Movements!$C:$C,"OUT"))</f>
        <v/>
      </c>
      <c r="F6" s="2">
        <f>IF($A6="","",C6+D6-E6)</f>
        <v/>
      </c>
      <c r="H6" s="2">
        <f>IF($A6="","",IF(F6&lt;=G6,"REORDER","OK"))</f>
        <v/>
      </c>
      <c r="J6" s="2">
        <f>IF($A6="","",F6*I6)</f>
        <v/>
      </c>
    </row>
    <row r="7">
      <c r="D7" s="2">
        <f>IF($A7="","",SUMIFS(Movements!$D:$D,Movements!$B:$B,$A7,Movements!$C:$C,"IN"))</f>
        <v/>
      </c>
      <c r="E7" s="2">
        <f>IF($A7="","",SUMIFS(Movements!$D:$D,Movements!$B:$B,$A7,Movements!$C:$C,"OUT"))</f>
        <v/>
      </c>
      <c r="F7" s="2">
        <f>IF($A7="","",C7+D7-E7)</f>
        <v/>
      </c>
      <c r="H7" s="2">
        <f>IF($A7="","",IF(F7&lt;=G7,"REORDER","OK"))</f>
        <v/>
      </c>
      <c r="J7" s="2">
        <f>IF($A7="","",F7*I7)</f>
        <v/>
      </c>
    </row>
    <row r="8">
      <c r="D8" s="2">
        <f>IF($A8="","",SUMIFS(Movements!$D:$D,Movements!$B:$B,$A8,Movements!$C:$C,"IN"))</f>
        <v/>
      </c>
      <c r="E8" s="2">
        <f>IF($A8="","",SUMIFS(Movements!$D:$D,Movements!$B:$B,$A8,Movements!$C:$C,"OUT"))</f>
        <v/>
      </c>
      <c r="F8" s="2">
        <f>IF($A8="","",C8+D8-E8)</f>
        <v/>
      </c>
      <c r="H8" s="2">
        <f>IF($A8="","",IF(F8&lt;=G8,"REORDER","OK"))</f>
        <v/>
      </c>
      <c r="J8" s="2">
        <f>IF($A8="","",F8*I8)</f>
        <v/>
      </c>
    </row>
    <row r="9">
      <c r="D9" s="2">
        <f>IF($A9="","",SUMIFS(Movements!$D:$D,Movements!$B:$B,$A9,Movements!$C:$C,"IN"))</f>
        <v/>
      </c>
      <c r="E9" s="2">
        <f>IF($A9="","",SUMIFS(Movements!$D:$D,Movements!$B:$B,$A9,Movements!$C:$C,"OUT"))</f>
        <v/>
      </c>
      <c r="F9" s="2">
        <f>IF($A9="","",C9+D9-E9)</f>
        <v/>
      </c>
      <c r="H9" s="2">
        <f>IF($A9="","",IF(F9&lt;=G9,"REORDER","OK"))</f>
        <v/>
      </c>
      <c r="J9" s="2">
        <f>IF($A9="","",F9*I9)</f>
        <v/>
      </c>
    </row>
    <row r="10">
      <c r="D10" s="2">
        <f>IF($A10="","",SUMIFS(Movements!$D:$D,Movements!$B:$B,$A10,Movements!$C:$C,"IN"))</f>
        <v/>
      </c>
      <c r="E10" s="2">
        <f>IF($A10="","",SUMIFS(Movements!$D:$D,Movements!$B:$B,$A10,Movements!$C:$C,"OUT"))</f>
        <v/>
      </c>
      <c r="F10" s="2">
        <f>IF($A10="","",C10+D10-E10)</f>
        <v/>
      </c>
      <c r="H10" s="2">
        <f>IF($A10="","",IF(F10&lt;=G10,"REORDER","OK"))</f>
        <v/>
      </c>
      <c r="J10" s="2">
        <f>IF($A10="","",F10*I10)</f>
        <v/>
      </c>
    </row>
    <row r="11">
      <c r="D11" s="2">
        <f>IF($A11="","",SUMIFS(Movements!$D:$D,Movements!$B:$B,$A11,Movements!$C:$C,"IN"))</f>
        <v/>
      </c>
      <c r="E11" s="2">
        <f>IF($A11="","",SUMIFS(Movements!$D:$D,Movements!$B:$B,$A11,Movements!$C:$C,"OUT"))</f>
        <v/>
      </c>
      <c r="F11" s="2">
        <f>IF($A11="","",C11+D11-E11)</f>
        <v/>
      </c>
      <c r="H11" s="2">
        <f>IF($A11="","",IF(F11&lt;=G11,"REORDER","OK"))</f>
        <v/>
      </c>
      <c r="J11" s="2">
        <f>IF($A11="","",F11*I11)</f>
        <v/>
      </c>
    </row>
    <row r="12">
      <c r="D12" s="2">
        <f>IF($A12="","",SUMIFS(Movements!$D:$D,Movements!$B:$B,$A12,Movements!$C:$C,"IN"))</f>
        <v/>
      </c>
      <c r="E12" s="2">
        <f>IF($A12="","",SUMIFS(Movements!$D:$D,Movements!$B:$B,$A12,Movements!$C:$C,"OUT"))</f>
        <v/>
      </c>
      <c r="F12" s="2">
        <f>IF($A12="","",C12+D12-E12)</f>
        <v/>
      </c>
      <c r="H12" s="2">
        <f>IF($A12="","",IF(F12&lt;=G12,"REORDER","OK"))</f>
        <v/>
      </c>
      <c r="J12" s="2">
        <f>IF($A12="","",F12*I12)</f>
        <v/>
      </c>
    </row>
    <row r="13">
      <c r="D13" s="2">
        <f>IF($A13="","",SUMIFS(Movements!$D:$D,Movements!$B:$B,$A13,Movements!$C:$C,"IN"))</f>
        <v/>
      </c>
      <c r="E13" s="2">
        <f>IF($A13="","",SUMIFS(Movements!$D:$D,Movements!$B:$B,$A13,Movements!$C:$C,"OUT"))</f>
        <v/>
      </c>
      <c r="F13" s="2">
        <f>IF($A13="","",C13+D13-E13)</f>
        <v/>
      </c>
      <c r="H13" s="2">
        <f>IF($A13="","",IF(F13&lt;=G13,"REORDER","OK"))</f>
        <v/>
      </c>
      <c r="J13" s="2">
        <f>IF($A13="","",F13*I13)</f>
        <v/>
      </c>
    </row>
    <row r="14">
      <c r="D14" s="2">
        <f>IF($A14="","",SUMIFS(Movements!$D:$D,Movements!$B:$B,$A14,Movements!$C:$C,"IN"))</f>
        <v/>
      </c>
      <c r="E14" s="2">
        <f>IF($A14="","",SUMIFS(Movements!$D:$D,Movements!$B:$B,$A14,Movements!$C:$C,"OUT"))</f>
        <v/>
      </c>
      <c r="F14" s="2">
        <f>IF($A14="","",C14+D14-E14)</f>
        <v/>
      </c>
      <c r="H14" s="2">
        <f>IF($A14="","",IF(F14&lt;=G14,"REORDER","OK"))</f>
        <v/>
      </c>
      <c r="J14" s="2">
        <f>IF($A14="","",F14*I14)</f>
        <v/>
      </c>
    </row>
    <row r="15">
      <c r="D15" s="2">
        <f>IF($A15="","",SUMIFS(Movements!$D:$D,Movements!$B:$B,$A15,Movements!$C:$C,"IN"))</f>
        <v/>
      </c>
      <c r="E15" s="2">
        <f>IF($A15="","",SUMIFS(Movements!$D:$D,Movements!$B:$B,$A15,Movements!$C:$C,"OUT"))</f>
        <v/>
      </c>
      <c r="F15" s="2">
        <f>IF($A15="","",C15+D15-E15)</f>
        <v/>
      </c>
      <c r="H15" s="2">
        <f>IF($A15="","",IF(F15&lt;=G15,"REORDER","OK"))</f>
        <v/>
      </c>
      <c r="J15" s="2">
        <f>IF($A15="","",F15*I15)</f>
        <v/>
      </c>
    </row>
    <row r="16">
      <c r="D16" s="2">
        <f>IF($A16="","",SUMIFS(Movements!$D:$D,Movements!$B:$B,$A16,Movements!$C:$C,"IN"))</f>
        <v/>
      </c>
      <c r="E16" s="2">
        <f>IF($A16="","",SUMIFS(Movements!$D:$D,Movements!$B:$B,$A16,Movements!$C:$C,"OUT"))</f>
        <v/>
      </c>
      <c r="F16" s="2">
        <f>IF($A16="","",C16+D16-E16)</f>
        <v/>
      </c>
      <c r="H16" s="2">
        <f>IF($A16="","",IF(F16&lt;=G16,"REORDER","OK"))</f>
        <v/>
      </c>
      <c r="J16" s="2">
        <f>IF($A16="","",F16*I16)</f>
        <v/>
      </c>
    </row>
    <row r="17">
      <c r="D17" s="2">
        <f>IF($A17="","",SUMIFS(Movements!$D:$D,Movements!$B:$B,$A17,Movements!$C:$C,"IN"))</f>
        <v/>
      </c>
      <c r="E17" s="2">
        <f>IF($A17="","",SUMIFS(Movements!$D:$D,Movements!$B:$B,$A17,Movements!$C:$C,"OUT"))</f>
        <v/>
      </c>
      <c r="F17" s="2">
        <f>IF($A17="","",C17+D17-E17)</f>
        <v/>
      </c>
      <c r="H17" s="2">
        <f>IF($A17="","",IF(F17&lt;=G17,"REORDER","OK"))</f>
        <v/>
      </c>
      <c r="J17" s="2">
        <f>IF($A17="","",F17*I17)</f>
        <v/>
      </c>
    </row>
    <row r="18">
      <c r="D18" s="2">
        <f>IF($A18="","",SUMIFS(Movements!$D:$D,Movements!$B:$B,$A18,Movements!$C:$C,"IN"))</f>
        <v/>
      </c>
      <c r="E18" s="2">
        <f>IF($A18="","",SUMIFS(Movements!$D:$D,Movements!$B:$B,$A18,Movements!$C:$C,"OUT"))</f>
        <v/>
      </c>
      <c r="F18" s="2">
        <f>IF($A18="","",C18+D18-E18)</f>
        <v/>
      </c>
      <c r="H18" s="2">
        <f>IF($A18="","",IF(F18&lt;=G18,"REORDER","OK"))</f>
        <v/>
      </c>
      <c r="J18" s="2">
        <f>IF($A18="","",F18*I18)</f>
        <v/>
      </c>
    </row>
    <row r="19">
      <c r="D19" s="2">
        <f>IF($A19="","",SUMIFS(Movements!$D:$D,Movements!$B:$B,$A19,Movements!$C:$C,"IN"))</f>
        <v/>
      </c>
      <c r="E19" s="2">
        <f>IF($A19="","",SUMIFS(Movements!$D:$D,Movements!$B:$B,$A19,Movements!$C:$C,"OUT"))</f>
        <v/>
      </c>
      <c r="F19" s="2">
        <f>IF($A19="","",C19+D19-E19)</f>
        <v/>
      </c>
      <c r="H19" s="2">
        <f>IF($A19="","",IF(F19&lt;=G19,"REORDER","OK"))</f>
        <v/>
      </c>
      <c r="J19" s="2">
        <f>IF($A19="","",F19*I19)</f>
        <v/>
      </c>
    </row>
    <row r="20">
      <c r="D20" s="2">
        <f>IF($A20="","",SUMIFS(Movements!$D:$D,Movements!$B:$B,$A20,Movements!$C:$C,"IN"))</f>
        <v/>
      </c>
      <c r="E20" s="2">
        <f>IF($A20="","",SUMIFS(Movements!$D:$D,Movements!$B:$B,$A20,Movements!$C:$C,"OUT"))</f>
        <v/>
      </c>
      <c r="F20" s="2">
        <f>IF($A20="","",C20+D20-E20)</f>
        <v/>
      </c>
      <c r="H20" s="2">
        <f>IF($A20="","",IF(F20&lt;=G20,"REORDER","OK"))</f>
        <v/>
      </c>
      <c r="J20" s="2">
        <f>IF($A20="","",F20*I20)</f>
        <v/>
      </c>
    </row>
    <row r="21">
      <c r="D21" s="2">
        <f>IF($A21="","",SUMIFS(Movements!$D:$D,Movements!$B:$B,$A21,Movements!$C:$C,"IN"))</f>
        <v/>
      </c>
      <c r="E21" s="2">
        <f>IF($A21="","",SUMIFS(Movements!$D:$D,Movements!$B:$B,$A21,Movements!$C:$C,"OUT"))</f>
        <v/>
      </c>
      <c r="F21" s="2">
        <f>IF($A21="","",C21+D21-E21)</f>
        <v/>
      </c>
      <c r="H21" s="2">
        <f>IF($A21="","",IF(F21&lt;=G21,"REORDER","OK"))</f>
        <v/>
      </c>
      <c r="J21" s="2">
        <f>IF($A21="","",F21*I21)</f>
        <v/>
      </c>
    </row>
    <row r="22">
      <c r="D22" s="2">
        <f>IF($A22="","",SUMIFS(Movements!$D:$D,Movements!$B:$B,$A22,Movements!$C:$C,"IN"))</f>
        <v/>
      </c>
      <c r="E22" s="2">
        <f>IF($A22="","",SUMIFS(Movements!$D:$D,Movements!$B:$B,$A22,Movements!$C:$C,"OUT"))</f>
        <v/>
      </c>
      <c r="F22" s="2">
        <f>IF($A22="","",C22+D22-E22)</f>
        <v/>
      </c>
      <c r="H22" s="2">
        <f>IF($A22="","",IF(F22&lt;=G22,"REORDER","OK"))</f>
        <v/>
      </c>
      <c r="J22" s="2">
        <f>IF($A22="","",F22*I22)</f>
        <v/>
      </c>
    </row>
    <row r="23">
      <c r="D23" s="2">
        <f>IF($A23="","",SUMIFS(Movements!$D:$D,Movements!$B:$B,$A23,Movements!$C:$C,"IN"))</f>
        <v/>
      </c>
      <c r="E23" s="2">
        <f>IF($A23="","",SUMIFS(Movements!$D:$D,Movements!$B:$B,$A23,Movements!$C:$C,"OUT"))</f>
        <v/>
      </c>
      <c r="F23" s="2">
        <f>IF($A23="","",C23+D23-E23)</f>
        <v/>
      </c>
      <c r="H23" s="2">
        <f>IF($A23="","",IF(F23&lt;=G23,"REORDER","OK"))</f>
        <v/>
      </c>
      <c r="J23" s="2">
        <f>IF($A23="","",F23*I23)</f>
        <v/>
      </c>
    </row>
    <row r="24">
      <c r="D24" s="2">
        <f>IF($A24="","",SUMIFS(Movements!$D:$D,Movements!$B:$B,$A24,Movements!$C:$C,"IN"))</f>
        <v/>
      </c>
      <c r="E24" s="2">
        <f>IF($A24="","",SUMIFS(Movements!$D:$D,Movements!$B:$B,$A24,Movements!$C:$C,"OUT"))</f>
        <v/>
      </c>
      <c r="F24" s="2">
        <f>IF($A24="","",C24+D24-E24)</f>
        <v/>
      </c>
      <c r="H24" s="2">
        <f>IF($A24="","",IF(F24&lt;=G24,"REORDER","OK"))</f>
        <v/>
      </c>
      <c r="J24" s="2">
        <f>IF($A24="","",F24*I24)</f>
        <v/>
      </c>
    </row>
    <row r="25">
      <c r="D25" s="2">
        <f>IF($A25="","",SUMIFS(Movements!$D:$D,Movements!$B:$B,$A25,Movements!$C:$C,"IN"))</f>
        <v/>
      </c>
      <c r="E25" s="2">
        <f>IF($A25="","",SUMIFS(Movements!$D:$D,Movements!$B:$B,$A25,Movements!$C:$C,"OUT"))</f>
        <v/>
      </c>
      <c r="F25" s="2">
        <f>IF($A25="","",C25+D25-E25)</f>
        <v/>
      </c>
      <c r="H25" s="2">
        <f>IF($A25="","",IF(F25&lt;=G25,"REORDER","OK"))</f>
        <v/>
      </c>
      <c r="J25" s="2">
        <f>IF($A25="","",F25*I25)</f>
        <v/>
      </c>
    </row>
    <row r="26">
      <c r="D26" s="2">
        <f>IF($A26="","",SUMIFS(Movements!$D:$D,Movements!$B:$B,$A26,Movements!$C:$C,"IN"))</f>
        <v/>
      </c>
      <c r="E26" s="2">
        <f>IF($A26="","",SUMIFS(Movements!$D:$D,Movements!$B:$B,$A26,Movements!$C:$C,"OUT"))</f>
        <v/>
      </c>
      <c r="F26" s="2">
        <f>IF($A26="","",C26+D26-E26)</f>
        <v/>
      </c>
      <c r="H26" s="2">
        <f>IF($A26="","",IF(F26&lt;=G26,"REORDER","OK"))</f>
        <v/>
      </c>
      <c r="J26" s="2">
        <f>IF($A26="","",F26*I26)</f>
        <v/>
      </c>
    </row>
    <row r="27">
      <c r="D27" s="2">
        <f>IF($A27="","",SUMIFS(Movements!$D:$D,Movements!$B:$B,$A27,Movements!$C:$C,"IN"))</f>
        <v/>
      </c>
      <c r="E27" s="2">
        <f>IF($A27="","",SUMIFS(Movements!$D:$D,Movements!$B:$B,$A27,Movements!$C:$C,"OUT"))</f>
        <v/>
      </c>
      <c r="F27" s="2">
        <f>IF($A27="","",C27+D27-E27)</f>
        <v/>
      </c>
      <c r="H27" s="2">
        <f>IF($A27="","",IF(F27&lt;=G27,"REORDER","OK"))</f>
        <v/>
      </c>
      <c r="J27" s="2">
        <f>IF($A27="","",F27*I27)</f>
        <v/>
      </c>
    </row>
    <row r="28">
      <c r="D28" s="2">
        <f>IF($A28="","",SUMIFS(Movements!$D:$D,Movements!$B:$B,$A28,Movements!$C:$C,"IN"))</f>
        <v/>
      </c>
      <c r="E28" s="2">
        <f>IF($A28="","",SUMIFS(Movements!$D:$D,Movements!$B:$B,$A28,Movements!$C:$C,"OUT"))</f>
        <v/>
      </c>
      <c r="F28" s="2">
        <f>IF($A28="","",C28+D28-E28)</f>
        <v/>
      </c>
      <c r="H28" s="2">
        <f>IF($A28="","",IF(F28&lt;=G28,"REORDER","OK"))</f>
        <v/>
      </c>
      <c r="J28" s="2">
        <f>IF($A28="","",F28*I28)</f>
        <v/>
      </c>
    </row>
    <row r="29">
      <c r="D29" s="2">
        <f>IF($A29="","",SUMIFS(Movements!$D:$D,Movements!$B:$B,$A29,Movements!$C:$C,"IN"))</f>
        <v/>
      </c>
      <c r="E29" s="2">
        <f>IF($A29="","",SUMIFS(Movements!$D:$D,Movements!$B:$B,$A29,Movements!$C:$C,"OUT"))</f>
        <v/>
      </c>
      <c r="F29" s="2">
        <f>IF($A29="","",C29+D29-E29)</f>
        <v/>
      </c>
      <c r="H29" s="2">
        <f>IF($A29="","",IF(F29&lt;=G29,"REORDER","OK"))</f>
        <v/>
      </c>
      <c r="J29" s="2">
        <f>IF($A29="","",F29*I29)</f>
        <v/>
      </c>
    </row>
    <row r="30">
      <c r="D30" s="2">
        <f>IF($A30="","",SUMIFS(Movements!$D:$D,Movements!$B:$B,$A30,Movements!$C:$C,"IN"))</f>
        <v/>
      </c>
      <c r="E30" s="2">
        <f>IF($A30="","",SUMIFS(Movements!$D:$D,Movements!$B:$B,$A30,Movements!$C:$C,"OUT"))</f>
        <v/>
      </c>
      <c r="F30" s="2">
        <f>IF($A30="","",C30+D30-E30)</f>
        <v/>
      </c>
      <c r="H30" s="2">
        <f>IF($A30="","",IF(F30&lt;=G30,"REORDER","OK"))</f>
        <v/>
      </c>
      <c r="J30" s="2">
        <f>IF($A30="","",F30*I30)</f>
        <v/>
      </c>
    </row>
    <row r="31">
      <c r="D31" s="2">
        <f>IF($A31="","",SUMIFS(Movements!$D:$D,Movements!$B:$B,$A31,Movements!$C:$C,"IN"))</f>
        <v/>
      </c>
      <c r="E31" s="2">
        <f>IF($A31="","",SUMIFS(Movements!$D:$D,Movements!$B:$B,$A31,Movements!$C:$C,"OUT"))</f>
        <v/>
      </c>
      <c r="F31" s="2">
        <f>IF($A31="","",C31+D31-E31)</f>
        <v/>
      </c>
      <c r="H31" s="2">
        <f>IF($A31="","",IF(F31&lt;=G31,"REORDER","OK"))</f>
        <v/>
      </c>
      <c r="J31" s="2">
        <f>IF($A31="","",F31*I31)</f>
        <v/>
      </c>
    </row>
    <row r="32">
      <c r="D32" s="2">
        <f>IF($A32="","",SUMIFS(Movements!$D:$D,Movements!$B:$B,$A32,Movements!$C:$C,"IN"))</f>
        <v/>
      </c>
      <c r="E32" s="2">
        <f>IF($A32="","",SUMIFS(Movements!$D:$D,Movements!$B:$B,$A32,Movements!$C:$C,"OUT"))</f>
        <v/>
      </c>
      <c r="F32" s="2">
        <f>IF($A32="","",C32+D32-E32)</f>
        <v/>
      </c>
      <c r="H32" s="2">
        <f>IF($A32="","",IF(F32&lt;=G32,"REORDER","OK"))</f>
        <v/>
      </c>
      <c r="J32" s="2">
        <f>IF($A32="","",F32*I32)</f>
        <v/>
      </c>
    </row>
    <row r="33">
      <c r="D33" s="2">
        <f>IF($A33="","",SUMIFS(Movements!$D:$D,Movements!$B:$B,$A33,Movements!$C:$C,"IN"))</f>
        <v/>
      </c>
      <c r="E33" s="2">
        <f>IF($A33="","",SUMIFS(Movements!$D:$D,Movements!$B:$B,$A33,Movements!$C:$C,"OUT"))</f>
        <v/>
      </c>
      <c r="F33" s="2">
        <f>IF($A33="","",C33+D33-E33)</f>
        <v/>
      </c>
      <c r="H33" s="2">
        <f>IF($A33="","",IF(F33&lt;=G33,"REORDER","OK"))</f>
        <v/>
      </c>
      <c r="J33" s="2">
        <f>IF($A33="","",F33*I33)</f>
        <v/>
      </c>
    </row>
    <row r="34">
      <c r="D34" s="2">
        <f>IF($A34="","",SUMIFS(Movements!$D:$D,Movements!$B:$B,$A34,Movements!$C:$C,"IN"))</f>
        <v/>
      </c>
      <c r="E34" s="2">
        <f>IF($A34="","",SUMIFS(Movements!$D:$D,Movements!$B:$B,$A34,Movements!$C:$C,"OUT"))</f>
        <v/>
      </c>
      <c r="F34" s="2">
        <f>IF($A34="","",C34+D34-E34)</f>
        <v/>
      </c>
      <c r="H34" s="2">
        <f>IF($A34="","",IF(F34&lt;=G34,"REORDER","OK"))</f>
        <v/>
      </c>
      <c r="J34" s="2">
        <f>IF($A34="","",F34*I34)</f>
        <v/>
      </c>
    </row>
    <row r="35">
      <c r="D35" s="2">
        <f>IF($A35="","",SUMIFS(Movements!$D:$D,Movements!$B:$B,$A35,Movements!$C:$C,"IN"))</f>
        <v/>
      </c>
      <c r="E35" s="2">
        <f>IF($A35="","",SUMIFS(Movements!$D:$D,Movements!$B:$B,$A35,Movements!$C:$C,"OUT"))</f>
        <v/>
      </c>
      <c r="F35" s="2">
        <f>IF($A35="","",C35+D35-E35)</f>
        <v/>
      </c>
      <c r="H35" s="2">
        <f>IF($A35="","",IF(F35&lt;=G35,"REORDER","OK"))</f>
        <v/>
      </c>
      <c r="J35" s="2">
        <f>IF($A35="","",F35*I35)</f>
        <v/>
      </c>
    </row>
    <row r="36">
      <c r="D36" s="2">
        <f>IF($A36="","",SUMIFS(Movements!$D:$D,Movements!$B:$B,$A36,Movements!$C:$C,"IN"))</f>
        <v/>
      </c>
      <c r="E36" s="2">
        <f>IF($A36="","",SUMIFS(Movements!$D:$D,Movements!$B:$B,$A36,Movements!$C:$C,"OUT"))</f>
        <v/>
      </c>
      <c r="F36" s="2">
        <f>IF($A36="","",C36+D36-E36)</f>
        <v/>
      </c>
      <c r="H36" s="2">
        <f>IF($A36="","",IF(F36&lt;=G36,"REORDER","OK"))</f>
        <v/>
      </c>
      <c r="J36" s="2">
        <f>IF($A36="","",F36*I36)</f>
        <v/>
      </c>
    </row>
    <row r="37">
      <c r="D37" s="2">
        <f>IF($A37="","",SUMIFS(Movements!$D:$D,Movements!$B:$B,$A37,Movements!$C:$C,"IN"))</f>
        <v/>
      </c>
      <c r="E37" s="2">
        <f>IF($A37="","",SUMIFS(Movements!$D:$D,Movements!$B:$B,$A37,Movements!$C:$C,"OUT"))</f>
        <v/>
      </c>
      <c r="F37" s="2">
        <f>IF($A37="","",C37+D37-E37)</f>
        <v/>
      </c>
      <c r="H37" s="2">
        <f>IF($A37="","",IF(F37&lt;=G37,"REORDER","OK"))</f>
        <v/>
      </c>
      <c r="J37" s="2">
        <f>IF($A37="","",F37*I37)</f>
        <v/>
      </c>
    </row>
    <row r="38">
      <c r="D38" s="2">
        <f>IF($A38="","",SUMIFS(Movements!$D:$D,Movements!$B:$B,$A38,Movements!$C:$C,"IN"))</f>
        <v/>
      </c>
      <c r="E38" s="2">
        <f>IF($A38="","",SUMIFS(Movements!$D:$D,Movements!$B:$B,$A38,Movements!$C:$C,"OUT"))</f>
        <v/>
      </c>
      <c r="F38" s="2">
        <f>IF($A38="","",C38+D38-E38)</f>
        <v/>
      </c>
      <c r="H38" s="2">
        <f>IF($A38="","",IF(F38&lt;=G38,"REORDER","OK"))</f>
        <v/>
      </c>
      <c r="J38" s="2">
        <f>IF($A38="","",F38*I38)</f>
        <v/>
      </c>
    </row>
    <row r="39">
      <c r="D39" s="2">
        <f>IF($A39="","",SUMIFS(Movements!$D:$D,Movements!$B:$B,$A39,Movements!$C:$C,"IN"))</f>
        <v/>
      </c>
      <c r="E39" s="2">
        <f>IF($A39="","",SUMIFS(Movements!$D:$D,Movements!$B:$B,$A39,Movements!$C:$C,"OUT"))</f>
        <v/>
      </c>
      <c r="F39" s="2">
        <f>IF($A39="","",C39+D39-E39)</f>
        <v/>
      </c>
      <c r="H39" s="2">
        <f>IF($A39="","",IF(F39&lt;=G39,"REORDER","OK"))</f>
        <v/>
      </c>
      <c r="J39" s="2">
        <f>IF($A39="","",F39*I39)</f>
        <v/>
      </c>
    </row>
    <row r="40">
      <c r="D40" s="2">
        <f>IF($A40="","",SUMIFS(Movements!$D:$D,Movements!$B:$B,$A40,Movements!$C:$C,"IN"))</f>
        <v/>
      </c>
      <c r="E40" s="2">
        <f>IF($A40="","",SUMIFS(Movements!$D:$D,Movements!$B:$B,$A40,Movements!$C:$C,"OUT"))</f>
        <v/>
      </c>
      <c r="F40" s="2">
        <f>IF($A40="","",C40+D40-E40)</f>
        <v/>
      </c>
      <c r="H40" s="2">
        <f>IF($A40="","",IF(F40&lt;=G40,"REORDER","OK"))</f>
        <v/>
      </c>
      <c r="J40" s="2">
        <f>IF($A40="","",F40*I40)</f>
        <v/>
      </c>
    </row>
    <row r="41">
      <c r="D41" s="2">
        <f>IF($A41="","",SUMIFS(Movements!$D:$D,Movements!$B:$B,$A41,Movements!$C:$C,"IN"))</f>
        <v/>
      </c>
      <c r="E41" s="2">
        <f>IF($A41="","",SUMIFS(Movements!$D:$D,Movements!$B:$B,$A41,Movements!$C:$C,"OUT"))</f>
        <v/>
      </c>
      <c r="F41" s="2">
        <f>IF($A41="","",C41+D41-E41)</f>
        <v/>
      </c>
      <c r="H41" s="2">
        <f>IF($A41="","",IF(F41&lt;=G41,"REORDER","OK"))</f>
        <v/>
      </c>
      <c r="J41" s="2">
        <f>IF($A41="","",F41*I41)</f>
        <v/>
      </c>
    </row>
    <row r="42">
      <c r="D42" s="2">
        <f>IF($A42="","",SUMIFS(Movements!$D:$D,Movements!$B:$B,$A42,Movements!$C:$C,"IN"))</f>
        <v/>
      </c>
      <c r="E42" s="2">
        <f>IF($A42="","",SUMIFS(Movements!$D:$D,Movements!$B:$B,$A42,Movements!$C:$C,"OUT"))</f>
        <v/>
      </c>
      <c r="F42" s="2">
        <f>IF($A42="","",C42+D42-E42)</f>
        <v/>
      </c>
      <c r="H42" s="2">
        <f>IF($A42="","",IF(F42&lt;=G42,"REORDER","OK"))</f>
        <v/>
      </c>
      <c r="J42" s="2">
        <f>IF($A42="","",F42*I42)</f>
        <v/>
      </c>
    </row>
    <row r="43">
      <c r="D43" s="2">
        <f>IF($A43="","",SUMIFS(Movements!$D:$D,Movements!$B:$B,$A43,Movements!$C:$C,"IN"))</f>
        <v/>
      </c>
      <c r="E43" s="2">
        <f>IF($A43="","",SUMIFS(Movements!$D:$D,Movements!$B:$B,$A43,Movements!$C:$C,"OUT"))</f>
        <v/>
      </c>
      <c r="F43" s="2">
        <f>IF($A43="","",C43+D43-E43)</f>
        <v/>
      </c>
      <c r="H43" s="2">
        <f>IF($A43="","",IF(F43&lt;=G43,"REORDER","OK"))</f>
        <v/>
      </c>
      <c r="J43" s="2">
        <f>IF($A43="","",F43*I43)</f>
        <v/>
      </c>
    </row>
    <row r="44">
      <c r="D44" s="2">
        <f>IF($A44="","",SUMIFS(Movements!$D:$D,Movements!$B:$B,$A44,Movements!$C:$C,"IN"))</f>
        <v/>
      </c>
      <c r="E44" s="2">
        <f>IF($A44="","",SUMIFS(Movements!$D:$D,Movements!$B:$B,$A44,Movements!$C:$C,"OUT"))</f>
        <v/>
      </c>
      <c r="F44" s="2">
        <f>IF($A44="","",C44+D44-E44)</f>
        <v/>
      </c>
      <c r="H44" s="2">
        <f>IF($A44="","",IF(F44&lt;=G44,"REORDER","OK"))</f>
        <v/>
      </c>
      <c r="J44" s="2">
        <f>IF($A44="","",F44*I44)</f>
        <v/>
      </c>
    </row>
    <row r="45">
      <c r="D45" s="2">
        <f>IF($A45="","",SUMIFS(Movements!$D:$D,Movements!$B:$B,$A45,Movements!$C:$C,"IN"))</f>
        <v/>
      </c>
      <c r="E45" s="2">
        <f>IF($A45="","",SUMIFS(Movements!$D:$D,Movements!$B:$B,$A45,Movements!$C:$C,"OUT"))</f>
        <v/>
      </c>
      <c r="F45" s="2">
        <f>IF($A45="","",C45+D45-E45)</f>
        <v/>
      </c>
      <c r="H45" s="2">
        <f>IF($A45="","",IF(F45&lt;=G45,"REORDER","OK"))</f>
        <v/>
      </c>
      <c r="J45" s="2">
        <f>IF($A45="","",F45*I45)</f>
        <v/>
      </c>
    </row>
    <row r="46">
      <c r="D46" s="2">
        <f>IF($A46="","",SUMIFS(Movements!$D:$D,Movements!$B:$B,$A46,Movements!$C:$C,"IN"))</f>
        <v/>
      </c>
      <c r="E46" s="2">
        <f>IF($A46="","",SUMIFS(Movements!$D:$D,Movements!$B:$B,$A46,Movements!$C:$C,"OUT"))</f>
        <v/>
      </c>
      <c r="F46" s="2">
        <f>IF($A46="","",C46+D46-E46)</f>
        <v/>
      </c>
      <c r="H46" s="2">
        <f>IF($A46="","",IF(F46&lt;=G46,"REORDER","OK"))</f>
        <v/>
      </c>
      <c r="J46" s="2">
        <f>IF($A46="","",F46*I46)</f>
        <v/>
      </c>
    </row>
    <row r="47">
      <c r="D47" s="2">
        <f>IF($A47="","",SUMIFS(Movements!$D:$D,Movements!$B:$B,$A47,Movements!$C:$C,"IN"))</f>
        <v/>
      </c>
      <c r="E47" s="2">
        <f>IF($A47="","",SUMIFS(Movements!$D:$D,Movements!$B:$B,$A47,Movements!$C:$C,"OUT"))</f>
        <v/>
      </c>
      <c r="F47" s="2">
        <f>IF($A47="","",C47+D47-E47)</f>
        <v/>
      </c>
      <c r="H47" s="2">
        <f>IF($A47="","",IF(F47&lt;=G47,"REORDER","OK"))</f>
        <v/>
      </c>
      <c r="J47" s="2">
        <f>IF($A47="","",F47*I47)</f>
        <v/>
      </c>
    </row>
    <row r="48">
      <c r="D48" s="2">
        <f>IF($A48="","",SUMIFS(Movements!$D:$D,Movements!$B:$B,$A48,Movements!$C:$C,"IN"))</f>
        <v/>
      </c>
      <c r="E48" s="2">
        <f>IF($A48="","",SUMIFS(Movements!$D:$D,Movements!$B:$B,$A48,Movements!$C:$C,"OUT"))</f>
        <v/>
      </c>
      <c r="F48" s="2">
        <f>IF($A48="","",C48+D48-E48)</f>
        <v/>
      </c>
      <c r="H48" s="2">
        <f>IF($A48="","",IF(F48&lt;=G48,"REORDER","OK"))</f>
        <v/>
      </c>
      <c r="J48" s="2">
        <f>IF($A48="","",F48*I48)</f>
        <v/>
      </c>
    </row>
    <row r="49">
      <c r="D49" s="2">
        <f>IF($A49="","",SUMIFS(Movements!$D:$D,Movements!$B:$B,$A49,Movements!$C:$C,"IN"))</f>
        <v/>
      </c>
      <c r="E49" s="2">
        <f>IF($A49="","",SUMIFS(Movements!$D:$D,Movements!$B:$B,$A49,Movements!$C:$C,"OUT"))</f>
        <v/>
      </c>
      <c r="F49" s="2">
        <f>IF($A49="","",C49+D49-E49)</f>
        <v/>
      </c>
      <c r="H49" s="2">
        <f>IF($A49="","",IF(F49&lt;=G49,"REORDER","OK"))</f>
        <v/>
      </c>
      <c r="J49" s="2">
        <f>IF($A49="","",F49*I49)</f>
        <v/>
      </c>
    </row>
    <row r="50">
      <c r="D50" s="2">
        <f>IF($A50="","",SUMIFS(Movements!$D:$D,Movements!$B:$B,$A50,Movements!$C:$C,"IN"))</f>
        <v/>
      </c>
      <c r="E50" s="2">
        <f>IF($A50="","",SUMIFS(Movements!$D:$D,Movements!$B:$B,$A50,Movements!$C:$C,"OUT"))</f>
        <v/>
      </c>
      <c r="F50" s="2">
        <f>IF($A50="","",C50+D50-E50)</f>
        <v/>
      </c>
      <c r="H50" s="2">
        <f>IF($A50="","",IF(F50&lt;=G50,"REORDER","OK"))</f>
        <v/>
      </c>
      <c r="J50" s="2">
        <f>IF($A50="","",F50*I50)</f>
        <v/>
      </c>
    </row>
    <row r="51">
      <c r="D51" s="2">
        <f>IF($A51="","",SUMIFS(Movements!$D:$D,Movements!$B:$B,$A51,Movements!$C:$C,"IN"))</f>
        <v/>
      </c>
      <c r="E51" s="2">
        <f>IF($A51="","",SUMIFS(Movements!$D:$D,Movements!$B:$B,$A51,Movements!$C:$C,"OUT"))</f>
        <v/>
      </c>
      <c r="F51" s="2">
        <f>IF($A51="","",C51+D51-E51)</f>
        <v/>
      </c>
      <c r="H51" s="2">
        <f>IF($A51="","",IF(F51&lt;=G51,"REORDER","OK"))</f>
        <v/>
      </c>
      <c r="J51" s="2">
        <f>IF($A51="","",F51*I51)</f>
        <v/>
      </c>
    </row>
    <row r="52">
      <c r="D52" s="2">
        <f>IF($A52="","",SUMIFS(Movements!$D:$D,Movements!$B:$B,$A52,Movements!$C:$C,"IN"))</f>
        <v/>
      </c>
      <c r="E52" s="2">
        <f>IF($A52="","",SUMIFS(Movements!$D:$D,Movements!$B:$B,$A52,Movements!$C:$C,"OUT"))</f>
        <v/>
      </c>
      <c r="F52" s="2">
        <f>IF($A52="","",C52+D52-E52)</f>
        <v/>
      </c>
      <c r="H52" s="2">
        <f>IF($A52="","",IF(F52&lt;=G52,"REORDER","OK"))</f>
        <v/>
      </c>
      <c r="J52" s="2">
        <f>IF($A52="","",F52*I52)</f>
        <v/>
      </c>
    </row>
    <row r="53">
      <c r="D53" s="2">
        <f>IF($A53="","",SUMIFS(Movements!$D:$D,Movements!$B:$B,$A53,Movements!$C:$C,"IN"))</f>
        <v/>
      </c>
      <c r="E53" s="2">
        <f>IF($A53="","",SUMIFS(Movements!$D:$D,Movements!$B:$B,$A53,Movements!$C:$C,"OUT"))</f>
        <v/>
      </c>
      <c r="F53" s="2">
        <f>IF($A53="","",C53+D53-E53)</f>
        <v/>
      </c>
      <c r="H53" s="2">
        <f>IF($A53="","",IF(F53&lt;=G53,"REORDER","OK"))</f>
        <v/>
      </c>
      <c r="J53" s="2">
        <f>IF($A53="","",F53*I53)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6" customHeight="1">
      <c r="A1" s="1" t="inlineStr">
        <is>
          <t>Date</t>
        </is>
      </c>
      <c r="B1" s="1" t="inlineStr">
        <is>
          <t>SKU</t>
        </is>
      </c>
      <c r="C1" s="1" t="inlineStr">
        <is>
          <t>Type (IN or OUT)</t>
        </is>
      </c>
      <c r="D1" s="1" t="inlineStr">
        <is>
          <t>Quantity</t>
        </is>
      </c>
      <c r="E1" s="1" t="inlineStr">
        <is>
          <t>Note</t>
        </is>
      </c>
    </row>
    <row r="2">
      <c r="A2" t="inlineStr">
        <is>
          <t>2026-10-01</t>
        </is>
      </c>
      <c r="B2" t="inlineStr">
        <is>
          <t>COF-12</t>
        </is>
      </c>
      <c r="C2" t="inlineStr">
        <is>
          <t>IN</t>
        </is>
      </c>
      <c r="D2" t="n">
        <v>150</v>
      </c>
      <c r="E2" t="inlineStr">
        <is>
          <t>PO 1001</t>
        </is>
      </c>
    </row>
    <row r="3">
      <c r="A3" t="inlineStr">
        <is>
          <t>2026-10-02</t>
        </is>
      </c>
      <c r="B3" t="inlineStr">
        <is>
          <t>COF-12</t>
        </is>
      </c>
      <c r="C3" t="inlineStr">
        <is>
          <t>OUT</t>
        </is>
      </c>
      <c r="D3" t="n">
        <v>45</v>
      </c>
      <c r="E3" t="inlineStr">
        <is>
          <t>Week 1 sales</t>
        </is>
      </c>
    </row>
    <row r="4">
      <c r="A4" t="inlineStr">
        <is>
          <t>2026-10-02</t>
        </is>
      </c>
      <c r="B4" t="inlineStr">
        <is>
          <t>MUG-01</t>
        </is>
      </c>
      <c r="C4" t="inlineStr">
        <is>
          <t>OUT</t>
        </is>
      </c>
      <c r="D4" t="n">
        <v>12</v>
      </c>
      <c r="E4" t="inlineStr">
        <is>
          <t>Week 1 sales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Inventory tracking spreadsheet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