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Week 1 units</t>
        </is>
      </c>
      <c r="D1" s="1" t="inlineStr">
        <is>
          <t>Week 2 units</t>
        </is>
      </c>
      <c r="E1" s="1" t="inlineStr">
        <is>
          <t>Week 3 units</t>
        </is>
      </c>
      <c r="F1" s="1" t="inlineStr">
        <is>
          <t>Week 4 units (latest)</t>
        </is>
      </c>
      <c r="G1" s="1" t="inlineStr">
        <is>
          <t>On hand</t>
        </is>
      </c>
      <c r="H1" s="1" t="inlineStr">
        <is>
          <t>28-day total</t>
        </is>
      </c>
      <c r="I1" s="1" t="inlineStr">
        <is>
          <t>Daily sales</t>
        </is>
      </c>
      <c r="J1" s="1" t="inlineStr">
        <is>
          <t>Trend (wk 4 vs wk 1-3)</t>
        </is>
      </c>
      <c r="K1" s="1" t="inlineStr">
        <is>
          <t>Days of cover</t>
        </is>
      </c>
      <c r="L1" s="1" t="inlineStr">
        <is>
          <t>Stockout date</t>
        </is>
      </c>
      <c r="M1" s="1" t="inlineStr">
        <is>
          <t>Next 30 days demand</t>
        </is>
      </c>
    </row>
    <row r="2">
      <c r="A2" t="inlineStr">
        <is>
          <t>COF-12</t>
        </is>
      </c>
      <c r="B2" t="inlineStr">
        <is>
          <t>Whole bean 12oz</t>
        </is>
      </c>
      <c r="C2" t="n">
        <v>40</v>
      </c>
      <c r="D2" t="n">
        <v>42</v>
      </c>
      <c r="E2" t="n">
        <v>41</v>
      </c>
      <c r="F2" t="n">
        <v>48</v>
      </c>
      <c r="G2" t="n">
        <v>160</v>
      </c>
      <c r="H2" s="2">
        <f>SUM(C2:F2)</f>
        <v/>
      </c>
      <c r="I2" s="2">
        <f>H2/28</f>
        <v/>
      </c>
      <c r="J2" s="3">
        <f>IF(SUM(C2:E2)=0,"",F2/(SUM(C2:E2)/3)-1)</f>
        <v/>
      </c>
      <c r="K2" s="2">
        <f>IF(I2&gt;0,ROUND(G2/I2,1),"")</f>
        <v/>
      </c>
      <c r="L2" s="4">
        <f>IF(I2&gt;0,TODAY()+ROUNDDOWN(G2/I2,0),"")</f>
        <v/>
      </c>
      <c r="M2" s="2">
        <f>ROUND(I2*30,0)</f>
        <v/>
      </c>
    </row>
    <row r="3">
      <c r="A3" t="inlineStr">
        <is>
          <t>MUG-01</t>
        </is>
      </c>
      <c r="B3" t="inlineStr">
        <is>
          <t>Stoneware mug</t>
        </is>
      </c>
      <c r="C3" t="n">
        <v>15</v>
      </c>
      <c r="D3" t="n">
        <v>13</v>
      </c>
      <c r="E3" t="n">
        <v>14</v>
      </c>
      <c r="F3" t="n">
        <v>14</v>
      </c>
      <c r="G3" t="n">
        <v>40</v>
      </c>
      <c r="H3" s="2">
        <f>SUM(C3:F3)</f>
        <v/>
      </c>
      <c r="I3" s="2">
        <f>H3/28</f>
        <v/>
      </c>
      <c r="J3" s="3">
        <f>IF(SUM(C3:E3)=0,"",F3/(SUM(C3:E3)/3)-1)</f>
        <v/>
      </c>
      <c r="K3" s="2">
        <f>IF(I3&gt;0,ROUND(G3/I3,1),"")</f>
        <v/>
      </c>
      <c r="L3" s="4">
        <f>IF(I3&gt;0,TODAY()+ROUNDDOWN(G3/I3,0),"")</f>
        <v/>
      </c>
      <c r="M3" s="2">
        <f>ROUND(I3*30,0)</f>
        <v/>
      </c>
    </row>
    <row r="4">
      <c r="A4" t="inlineStr">
        <is>
          <t>TEE-M</t>
        </is>
      </c>
      <c r="B4" t="inlineStr">
        <is>
          <t>Logo tee, medium</t>
        </is>
      </c>
      <c r="C4" t="n">
        <v>25</v>
      </c>
      <c r="D4" t="n">
        <v>22</v>
      </c>
      <c r="E4" t="n">
        <v>19</v>
      </c>
      <c r="F4" t="n">
        <v>18</v>
      </c>
      <c r="G4" t="n">
        <v>300</v>
      </c>
      <c r="H4" s="2">
        <f>SUM(C4:F4)</f>
        <v/>
      </c>
      <c r="I4" s="2">
        <f>H4/28</f>
        <v/>
      </c>
      <c r="J4" s="3">
        <f>IF(SUM(C4:E4)=0,"",F4/(SUM(C4:E4)/3)-1)</f>
        <v/>
      </c>
      <c r="K4" s="2">
        <f>IF(I4&gt;0,ROUND(G4/I4,1),"")</f>
        <v/>
      </c>
      <c r="L4" s="4">
        <f>IF(I4&gt;0,TODAY()+ROUNDDOWN(G4/I4,0),"")</f>
        <v/>
      </c>
      <c r="M4" s="2">
        <f>ROUND(I4*30,0)</f>
        <v/>
      </c>
    </row>
    <row r="5">
      <c r="H5" s="2">
        <f>IF($A5="","",SUM(C5:F5))</f>
        <v/>
      </c>
      <c r="I5" s="2">
        <f>IF($A5="","",H5/28)</f>
        <v/>
      </c>
      <c r="J5" s="3">
        <f>IF($A5="","",IF(SUM(C5:E5)=0,"",F5/(SUM(C5:E5)/3)-1))</f>
        <v/>
      </c>
      <c r="K5" s="2">
        <f>IF($A5="","",IF(I5&gt;0,ROUND(G5/I5,1),""))</f>
        <v/>
      </c>
      <c r="L5" s="4">
        <f>IF($A5="","",IF(I5&gt;0,TODAY()+ROUNDDOWN(G5/I5,0),""))</f>
        <v/>
      </c>
      <c r="M5" s="2">
        <f>IF($A5="","",ROUND(I5*30,0))</f>
        <v/>
      </c>
    </row>
    <row r="6">
      <c r="H6" s="2">
        <f>IF($A6="","",SUM(C6:F6))</f>
        <v/>
      </c>
      <c r="I6" s="2">
        <f>IF($A6="","",H6/28)</f>
        <v/>
      </c>
      <c r="J6" s="3">
        <f>IF($A6="","",IF(SUM(C6:E6)=0,"",F6/(SUM(C6:E6)/3)-1))</f>
        <v/>
      </c>
      <c r="K6" s="2">
        <f>IF($A6="","",IF(I6&gt;0,ROUND(G6/I6,1),""))</f>
        <v/>
      </c>
      <c r="L6" s="4">
        <f>IF($A6="","",IF(I6&gt;0,TODAY()+ROUNDDOWN(G6/I6,0),""))</f>
        <v/>
      </c>
      <c r="M6" s="2">
        <f>IF($A6="","",ROUND(I6*30,0))</f>
        <v/>
      </c>
    </row>
    <row r="7">
      <c r="H7" s="2">
        <f>IF($A7="","",SUM(C7:F7))</f>
        <v/>
      </c>
      <c r="I7" s="2">
        <f>IF($A7="","",H7/28)</f>
        <v/>
      </c>
      <c r="J7" s="3">
        <f>IF($A7="","",IF(SUM(C7:E7)=0,"",F7/(SUM(C7:E7)/3)-1))</f>
        <v/>
      </c>
      <c r="K7" s="2">
        <f>IF($A7="","",IF(I7&gt;0,ROUND(G7/I7,1),""))</f>
        <v/>
      </c>
      <c r="L7" s="4">
        <f>IF($A7="","",IF(I7&gt;0,TODAY()+ROUNDDOWN(G7/I7,0),""))</f>
        <v/>
      </c>
      <c r="M7" s="2">
        <f>IF($A7="","",ROUND(I7*30,0))</f>
        <v/>
      </c>
    </row>
    <row r="8">
      <c r="H8" s="2">
        <f>IF($A8="","",SUM(C8:F8))</f>
        <v/>
      </c>
      <c r="I8" s="2">
        <f>IF($A8="","",H8/28)</f>
        <v/>
      </c>
      <c r="J8" s="3">
        <f>IF($A8="","",IF(SUM(C8:E8)=0,"",F8/(SUM(C8:E8)/3)-1))</f>
        <v/>
      </c>
      <c r="K8" s="2">
        <f>IF($A8="","",IF(I8&gt;0,ROUND(G8/I8,1),""))</f>
        <v/>
      </c>
      <c r="L8" s="4">
        <f>IF($A8="","",IF(I8&gt;0,TODAY()+ROUNDDOWN(G8/I8,0),""))</f>
        <v/>
      </c>
      <c r="M8" s="2">
        <f>IF($A8="","",ROUND(I8*30,0))</f>
        <v/>
      </c>
    </row>
    <row r="9">
      <c r="H9" s="2">
        <f>IF($A9="","",SUM(C9:F9))</f>
        <v/>
      </c>
      <c r="I9" s="2">
        <f>IF($A9="","",H9/28)</f>
        <v/>
      </c>
      <c r="J9" s="3">
        <f>IF($A9="","",IF(SUM(C9:E9)=0,"",F9/(SUM(C9:E9)/3)-1))</f>
        <v/>
      </c>
      <c r="K9" s="2">
        <f>IF($A9="","",IF(I9&gt;0,ROUND(G9/I9,1),""))</f>
        <v/>
      </c>
      <c r="L9" s="4">
        <f>IF($A9="","",IF(I9&gt;0,TODAY()+ROUNDDOWN(G9/I9,0),""))</f>
        <v/>
      </c>
      <c r="M9" s="2">
        <f>IF($A9="","",ROUND(I9*30,0))</f>
        <v/>
      </c>
    </row>
    <row r="10">
      <c r="H10" s="2">
        <f>IF($A10="","",SUM(C10:F10))</f>
        <v/>
      </c>
      <c r="I10" s="2">
        <f>IF($A10="","",H10/28)</f>
        <v/>
      </c>
      <c r="J10" s="3">
        <f>IF($A10="","",IF(SUM(C10:E10)=0,"",F10/(SUM(C10:E10)/3)-1))</f>
        <v/>
      </c>
      <c r="K10" s="2">
        <f>IF($A10="","",IF(I10&gt;0,ROUND(G10/I10,1),""))</f>
        <v/>
      </c>
      <c r="L10" s="4">
        <f>IF($A10="","",IF(I10&gt;0,TODAY()+ROUNDDOWN(G10/I10,0),""))</f>
        <v/>
      </c>
      <c r="M10" s="2">
        <f>IF($A10="","",ROUND(I10*30,0))</f>
        <v/>
      </c>
    </row>
    <row r="11">
      <c r="H11" s="2">
        <f>IF($A11="","",SUM(C11:F11))</f>
        <v/>
      </c>
      <c r="I11" s="2">
        <f>IF($A11="","",H11/28)</f>
        <v/>
      </c>
      <c r="J11" s="3">
        <f>IF($A11="","",IF(SUM(C11:E11)=0,"",F11/(SUM(C11:E11)/3)-1))</f>
        <v/>
      </c>
      <c r="K11" s="2">
        <f>IF($A11="","",IF(I11&gt;0,ROUND(G11/I11,1),""))</f>
        <v/>
      </c>
      <c r="L11" s="4">
        <f>IF($A11="","",IF(I11&gt;0,TODAY()+ROUNDDOWN(G11/I11,0),""))</f>
        <v/>
      </c>
      <c r="M11" s="2">
        <f>IF($A11="","",ROUND(I11*30,0))</f>
        <v/>
      </c>
    </row>
    <row r="12">
      <c r="H12" s="2">
        <f>IF($A12="","",SUM(C12:F12))</f>
        <v/>
      </c>
      <c r="I12" s="2">
        <f>IF($A12="","",H12/28)</f>
        <v/>
      </c>
      <c r="J12" s="3">
        <f>IF($A12="","",IF(SUM(C12:E12)=0,"",F12/(SUM(C12:E12)/3)-1))</f>
        <v/>
      </c>
      <c r="K12" s="2">
        <f>IF($A12="","",IF(I12&gt;0,ROUND(G12/I12,1),""))</f>
        <v/>
      </c>
      <c r="L12" s="4">
        <f>IF($A12="","",IF(I12&gt;0,TODAY()+ROUNDDOWN(G12/I12,0),""))</f>
        <v/>
      </c>
      <c r="M12" s="2">
        <f>IF($A12="","",ROUND(I12*30,0))</f>
        <v/>
      </c>
    </row>
    <row r="13">
      <c r="H13" s="2">
        <f>IF($A13="","",SUM(C13:F13))</f>
        <v/>
      </c>
      <c r="I13" s="2">
        <f>IF($A13="","",H13/28)</f>
        <v/>
      </c>
      <c r="J13" s="3">
        <f>IF($A13="","",IF(SUM(C13:E13)=0,"",F13/(SUM(C13:E13)/3)-1))</f>
        <v/>
      </c>
      <c r="K13" s="2">
        <f>IF($A13="","",IF(I13&gt;0,ROUND(G13/I13,1),""))</f>
        <v/>
      </c>
      <c r="L13" s="4">
        <f>IF($A13="","",IF(I13&gt;0,TODAY()+ROUNDDOWN(G13/I13,0),""))</f>
        <v/>
      </c>
      <c r="M13" s="2">
        <f>IF($A13="","",ROUND(I13*30,0))</f>
        <v/>
      </c>
    </row>
    <row r="14">
      <c r="H14" s="2">
        <f>IF($A14="","",SUM(C14:F14))</f>
        <v/>
      </c>
      <c r="I14" s="2">
        <f>IF($A14="","",H14/28)</f>
        <v/>
      </c>
      <c r="J14" s="3">
        <f>IF($A14="","",IF(SUM(C14:E14)=0,"",F14/(SUM(C14:E14)/3)-1))</f>
        <v/>
      </c>
      <c r="K14" s="2">
        <f>IF($A14="","",IF(I14&gt;0,ROUND(G14/I14,1),""))</f>
        <v/>
      </c>
      <c r="L14" s="4">
        <f>IF($A14="","",IF(I14&gt;0,TODAY()+ROUNDDOWN(G14/I14,0),""))</f>
        <v/>
      </c>
      <c r="M14" s="2">
        <f>IF($A14="","",ROUND(I14*30,0))</f>
        <v/>
      </c>
    </row>
    <row r="15">
      <c r="H15" s="2">
        <f>IF($A15="","",SUM(C15:F15))</f>
        <v/>
      </c>
      <c r="I15" s="2">
        <f>IF($A15="","",H15/28)</f>
        <v/>
      </c>
      <c r="J15" s="3">
        <f>IF($A15="","",IF(SUM(C15:E15)=0,"",F15/(SUM(C15:E15)/3)-1))</f>
        <v/>
      </c>
      <c r="K15" s="2">
        <f>IF($A15="","",IF(I15&gt;0,ROUND(G15/I15,1),""))</f>
        <v/>
      </c>
      <c r="L15" s="4">
        <f>IF($A15="","",IF(I15&gt;0,TODAY()+ROUNDDOWN(G15/I15,0),""))</f>
        <v/>
      </c>
      <c r="M15" s="2">
        <f>IF($A15="","",ROUND(I15*30,0))</f>
        <v/>
      </c>
    </row>
    <row r="16">
      <c r="H16" s="2">
        <f>IF($A16="","",SUM(C16:F16))</f>
        <v/>
      </c>
      <c r="I16" s="2">
        <f>IF($A16="","",H16/28)</f>
        <v/>
      </c>
      <c r="J16" s="3">
        <f>IF($A16="","",IF(SUM(C16:E16)=0,"",F16/(SUM(C16:E16)/3)-1))</f>
        <v/>
      </c>
      <c r="K16" s="2">
        <f>IF($A16="","",IF(I16&gt;0,ROUND(G16/I16,1),""))</f>
        <v/>
      </c>
      <c r="L16" s="4">
        <f>IF($A16="","",IF(I16&gt;0,TODAY()+ROUNDDOWN(G16/I16,0),""))</f>
        <v/>
      </c>
      <c r="M16" s="2">
        <f>IF($A16="","",ROUND(I16*30,0))</f>
        <v/>
      </c>
    </row>
    <row r="17">
      <c r="H17" s="2">
        <f>IF($A17="","",SUM(C17:F17))</f>
        <v/>
      </c>
      <c r="I17" s="2">
        <f>IF($A17="","",H17/28)</f>
        <v/>
      </c>
      <c r="J17" s="3">
        <f>IF($A17="","",IF(SUM(C17:E17)=0,"",F17/(SUM(C17:E17)/3)-1))</f>
        <v/>
      </c>
      <c r="K17" s="2">
        <f>IF($A17="","",IF(I17&gt;0,ROUND(G17/I17,1),""))</f>
        <v/>
      </c>
      <c r="L17" s="4">
        <f>IF($A17="","",IF(I17&gt;0,TODAY()+ROUNDDOWN(G17/I17,0),""))</f>
        <v/>
      </c>
      <c r="M17" s="2">
        <f>IF($A17="","",ROUND(I17*30,0))</f>
        <v/>
      </c>
    </row>
    <row r="18">
      <c r="H18" s="2">
        <f>IF($A18="","",SUM(C18:F18))</f>
        <v/>
      </c>
      <c r="I18" s="2">
        <f>IF($A18="","",H18/28)</f>
        <v/>
      </c>
      <c r="J18" s="3">
        <f>IF($A18="","",IF(SUM(C18:E18)=0,"",F18/(SUM(C18:E18)/3)-1))</f>
        <v/>
      </c>
      <c r="K18" s="2">
        <f>IF($A18="","",IF(I18&gt;0,ROUND(G18/I18,1),""))</f>
        <v/>
      </c>
      <c r="L18" s="4">
        <f>IF($A18="","",IF(I18&gt;0,TODAY()+ROUNDDOWN(G18/I18,0),""))</f>
        <v/>
      </c>
      <c r="M18" s="2">
        <f>IF($A18="","",ROUND(I18*30,0))</f>
        <v/>
      </c>
    </row>
    <row r="19">
      <c r="H19" s="2">
        <f>IF($A19="","",SUM(C19:F19))</f>
        <v/>
      </c>
      <c r="I19" s="2">
        <f>IF($A19="","",H19/28)</f>
        <v/>
      </c>
      <c r="J19" s="3">
        <f>IF($A19="","",IF(SUM(C19:E19)=0,"",F19/(SUM(C19:E19)/3)-1))</f>
        <v/>
      </c>
      <c r="K19" s="2">
        <f>IF($A19="","",IF(I19&gt;0,ROUND(G19/I19,1),""))</f>
        <v/>
      </c>
      <c r="L19" s="4">
        <f>IF($A19="","",IF(I19&gt;0,TODAY()+ROUNDDOWN(G19/I19,0),""))</f>
        <v/>
      </c>
      <c r="M19" s="2">
        <f>IF($A19="","",ROUND(I19*30,0))</f>
        <v/>
      </c>
    </row>
    <row r="20">
      <c r="H20" s="2">
        <f>IF($A20="","",SUM(C20:F20))</f>
        <v/>
      </c>
      <c r="I20" s="2">
        <f>IF($A20="","",H20/28)</f>
        <v/>
      </c>
      <c r="J20" s="3">
        <f>IF($A20="","",IF(SUM(C20:E20)=0,"",F20/(SUM(C20:E20)/3)-1))</f>
        <v/>
      </c>
      <c r="K20" s="2">
        <f>IF($A20="","",IF(I20&gt;0,ROUND(G20/I20,1),""))</f>
        <v/>
      </c>
      <c r="L20" s="4">
        <f>IF($A20="","",IF(I20&gt;0,TODAY()+ROUNDDOWN(G20/I20,0),""))</f>
        <v/>
      </c>
      <c r="M20" s="2">
        <f>IF($A20="","",ROUND(I20*30,0))</f>
        <v/>
      </c>
    </row>
    <row r="21">
      <c r="H21" s="2">
        <f>IF($A21="","",SUM(C21:F21))</f>
        <v/>
      </c>
      <c r="I21" s="2">
        <f>IF($A21="","",H21/28)</f>
        <v/>
      </c>
      <c r="J21" s="3">
        <f>IF($A21="","",IF(SUM(C21:E21)=0,"",F21/(SUM(C21:E21)/3)-1))</f>
        <v/>
      </c>
      <c r="K21" s="2">
        <f>IF($A21="","",IF(I21&gt;0,ROUND(G21/I21,1),""))</f>
        <v/>
      </c>
      <c r="L21" s="4">
        <f>IF($A21="","",IF(I21&gt;0,TODAY()+ROUNDDOWN(G21/I21,0),""))</f>
        <v/>
      </c>
      <c r="M21" s="2">
        <f>IF($A21="","",ROUND(I21*30,0))</f>
        <v/>
      </c>
    </row>
    <row r="22">
      <c r="H22" s="2">
        <f>IF($A22="","",SUM(C22:F22))</f>
        <v/>
      </c>
      <c r="I22" s="2">
        <f>IF($A22="","",H22/28)</f>
        <v/>
      </c>
      <c r="J22" s="3">
        <f>IF($A22="","",IF(SUM(C22:E22)=0,"",F22/(SUM(C22:E22)/3)-1))</f>
        <v/>
      </c>
      <c r="K22" s="2">
        <f>IF($A22="","",IF(I22&gt;0,ROUND(G22/I22,1),""))</f>
        <v/>
      </c>
      <c r="L22" s="4">
        <f>IF($A22="","",IF(I22&gt;0,TODAY()+ROUNDDOWN(G22/I22,0),""))</f>
        <v/>
      </c>
      <c r="M22" s="2">
        <f>IF($A22="","",ROUND(I22*30,0))</f>
        <v/>
      </c>
    </row>
    <row r="23">
      <c r="H23" s="2">
        <f>IF($A23="","",SUM(C23:F23))</f>
        <v/>
      </c>
      <c r="I23" s="2">
        <f>IF($A23="","",H23/28)</f>
        <v/>
      </c>
      <c r="J23" s="3">
        <f>IF($A23="","",IF(SUM(C23:E23)=0,"",F23/(SUM(C23:E23)/3)-1))</f>
        <v/>
      </c>
      <c r="K23" s="2">
        <f>IF($A23="","",IF(I23&gt;0,ROUND(G23/I23,1),""))</f>
        <v/>
      </c>
      <c r="L23" s="4">
        <f>IF($A23="","",IF(I23&gt;0,TODAY()+ROUNDDOWN(G23/I23,0),""))</f>
        <v/>
      </c>
      <c r="M23" s="2">
        <f>IF($A23="","",ROUND(I23*30,0))</f>
        <v/>
      </c>
    </row>
    <row r="24">
      <c r="H24" s="2">
        <f>IF($A24="","",SUM(C24:F24))</f>
        <v/>
      </c>
      <c r="I24" s="2">
        <f>IF($A24="","",H24/28)</f>
        <v/>
      </c>
      <c r="J24" s="3">
        <f>IF($A24="","",IF(SUM(C24:E24)=0,"",F24/(SUM(C24:E24)/3)-1))</f>
        <v/>
      </c>
      <c r="K24" s="2">
        <f>IF($A24="","",IF(I24&gt;0,ROUND(G24/I24,1),""))</f>
        <v/>
      </c>
      <c r="L24" s="4">
        <f>IF($A24="","",IF(I24&gt;0,TODAY()+ROUNDDOWN(G24/I24,0),""))</f>
        <v/>
      </c>
      <c r="M24" s="2">
        <f>IF($A24="","",ROUND(I24*30,0))</f>
        <v/>
      </c>
    </row>
    <row r="25">
      <c r="H25" s="2">
        <f>IF($A25="","",SUM(C25:F25))</f>
        <v/>
      </c>
      <c r="I25" s="2">
        <f>IF($A25="","",H25/28)</f>
        <v/>
      </c>
      <c r="J25" s="3">
        <f>IF($A25="","",IF(SUM(C25:E25)=0,"",F25/(SUM(C25:E25)/3)-1))</f>
        <v/>
      </c>
      <c r="K25" s="2">
        <f>IF($A25="","",IF(I25&gt;0,ROUND(G25/I25,1),""))</f>
        <v/>
      </c>
      <c r="L25" s="4">
        <f>IF($A25="","",IF(I25&gt;0,TODAY()+ROUNDDOWN(G25/I25,0),""))</f>
        <v/>
      </c>
      <c r="M25" s="2">
        <f>IF($A25="","",ROUND(I25*30,0))</f>
        <v/>
      </c>
    </row>
    <row r="26">
      <c r="H26" s="2">
        <f>IF($A26="","",SUM(C26:F26))</f>
        <v/>
      </c>
      <c r="I26" s="2">
        <f>IF($A26="","",H26/28)</f>
        <v/>
      </c>
      <c r="J26" s="3">
        <f>IF($A26="","",IF(SUM(C26:E26)=0,"",F26/(SUM(C26:E26)/3)-1))</f>
        <v/>
      </c>
      <c r="K26" s="2">
        <f>IF($A26="","",IF(I26&gt;0,ROUND(G26/I26,1),""))</f>
        <v/>
      </c>
      <c r="L26" s="4">
        <f>IF($A26="","",IF(I26&gt;0,TODAY()+ROUNDDOWN(G26/I26,0),""))</f>
        <v/>
      </c>
      <c r="M26" s="2">
        <f>IF($A26="","",ROUND(I26*30,0))</f>
        <v/>
      </c>
    </row>
    <row r="27">
      <c r="H27" s="2">
        <f>IF($A27="","",SUM(C27:F27))</f>
        <v/>
      </c>
      <c r="I27" s="2">
        <f>IF($A27="","",H27/28)</f>
        <v/>
      </c>
      <c r="J27" s="3">
        <f>IF($A27="","",IF(SUM(C27:E27)=0,"",F27/(SUM(C27:E27)/3)-1))</f>
        <v/>
      </c>
      <c r="K27" s="2">
        <f>IF($A27="","",IF(I27&gt;0,ROUND(G27/I27,1),""))</f>
        <v/>
      </c>
      <c r="L27" s="4">
        <f>IF($A27="","",IF(I27&gt;0,TODAY()+ROUNDDOWN(G27/I27,0),""))</f>
        <v/>
      </c>
      <c r="M27" s="2">
        <f>IF($A27="","",ROUND(I27*30,0))</f>
        <v/>
      </c>
    </row>
    <row r="28">
      <c r="H28" s="2">
        <f>IF($A28="","",SUM(C28:F28))</f>
        <v/>
      </c>
      <c r="I28" s="2">
        <f>IF($A28="","",H28/28)</f>
        <v/>
      </c>
      <c r="J28" s="3">
        <f>IF($A28="","",IF(SUM(C28:E28)=0,"",F28/(SUM(C28:E28)/3)-1))</f>
        <v/>
      </c>
      <c r="K28" s="2">
        <f>IF($A28="","",IF(I28&gt;0,ROUND(G28/I28,1),""))</f>
        <v/>
      </c>
      <c r="L28" s="4">
        <f>IF($A28="","",IF(I28&gt;0,TODAY()+ROUNDDOWN(G28/I28,0),""))</f>
        <v/>
      </c>
      <c r="M28" s="2">
        <f>IF($A28="","",ROUND(I28*30,0))</f>
        <v/>
      </c>
    </row>
    <row r="29">
      <c r="H29" s="2">
        <f>IF($A29="","",SUM(C29:F29))</f>
        <v/>
      </c>
      <c r="I29" s="2">
        <f>IF($A29="","",H29/28)</f>
        <v/>
      </c>
      <c r="J29" s="3">
        <f>IF($A29="","",IF(SUM(C29:E29)=0,"",F29/(SUM(C29:E29)/3)-1))</f>
        <v/>
      </c>
      <c r="K29" s="2">
        <f>IF($A29="","",IF(I29&gt;0,ROUND(G29/I29,1),""))</f>
        <v/>
      </c>
      <c r="L29" s="4">
        <f>IF($A29="","",IF(I29&gt;0,TODAY()+ROUNDDOWN(G29/I29,0),""))</f>
        <v/>
      </c>
      <c r="M29" s="2">
        <f>IF($A29="","",ROUND(I29*30,0))</f>
        <v/>
      </c>
    </row>
    <row r="30">
      <c r="H30" s="2">
        <f>IF($A30="","",SUM(C30:F30))</f>
        <v/>
      </c>
      <c r="I30" s="2">
        <f>IF($A30="","",H30/28)</f>
        <v/>
      </c>
      <c r="J30" s="3">
        <f>IF($A30="","",IF(SUM(C30:E30)=0,"",F30/(SUM(C30:E30)/3)-1))</f>
        <v/>
      </c>
      <c r="K30" s="2">
        <f>IF($A30="","",IF(I30&gt;0,ROUND(G30/I30,1),""))</f>
        <v/>
      </c>
      <c r="L30" s="4">
        <f>IF($A30="","",IF(I30&gt;0,TODAY()+ROUNDDOWN(G30/I30,0),""))</f>
        <v/>
      </c>
      <c r="M30" s="2">
        <f>IF($A30="","",ROUND(I30*30,0))</f>
        <v/>
      </c>
    </row>
    <row r="31">
      <c r="H31" s="2">
        <f>IF($A31="","",SUM(C31:F31))</f>
        <v/>
      </c>
      <c r="I31" s="2">
        <f>IF($A31="","",H31/28)</f>
        <v/>
      </c>
      <c r="J31" s="3">
        <f>IF($A31="","",IF(SUM(C31:E31)=0,"",F31/(SUM(C31:E31)/3)-1))</f>
        <v/>
      </c>
      <c r="K31" s="2">
        <f>IF($A31="","",IF(I31&gt;0,ROUND(G31/I31,1),""))</f>
        <v/>
      </c>
      <c r="L31" s="4">
        <f>IF($A31="","",IF(I31&gt;0,TODAY()+ROUNDDOWN(G31/I31,0),""))</f>
        <v/>
      </c>
      <c r="M31" s="2">
        <f>IF($A31="","",ROUND(I31*30,0))</f>
        <v/>
      </c>
    </row>
    <row r="32">
      <c r="H32" s="2">
        <f>IF($A32="","",SUM(C32:F32))</f>
        <v/>
      </c>
      <c r="I32" s="2">
        <f>IF($A32="","",H32/28)</f>
        <v/>
      </c>
      <c r="J32" s="3">
        <f>IF($A32="","",IF(SUM(C32:E32)=0,"",F32/(SUM(C32:E32)/3)-1))</f>
        <v/>
      </c>
      <c r="K32" s="2">
        <f>IF($A32="","",IF(I32&gt;0,ROUND(G32/I32,1),""))</f>
        <v/>
      </c>
      <c r="L32" s="4">
        <f>IF($A32="","",IF(I32&gt;0,TODAY()+ROUNDDOWN(G32/I32,0),""))</f>
        <v/>
      </c>
      <c r="M32" s="2">
        <f>IF($A32="","",ROUND(I32*30,0))</f>
        <v/>
      </c>
    </row>
    <row r="33">
      <c r="H33" s="2">
        <f>IF($A33="","",SUM(C33:F33))</f>
        <v/>
      </c>
      <c r="I33" s="2">
        <f>IF($A33="","",H33/28)</f>
        <v/>
      </c>
      <c r="J33" s="3">
        <f>IF($A33="","",IF(SUM(C33:E33)=0,"",F33/(SUM(C33:E33)/3)-1))</f>
        <v/>
      </c>
      <c r="K33" s="2">
        <f>IF($A33="","",IF(I33&gt;0,ROUND(G33/I33,1),""))</f>
        <v/>
      </c>
      <c r="L33" s="4">
        <f>IF($A33="","",IF(I33&gt;0,TODAY()+ROUNDDOWN(G33/I33,0),""))</f>
        <v/>
      </c>
      <c r="M33" s="2">
        <f>IF($A33="","",ROUND(I33*30,0))</f>
        <v/>
      </c>
    </row>
    <row r="34">
      <c r="H34" s="2">
        <f>IF($A34="","",SUM(C34:F34))</f>
        <v/>
      </c>
      <c r="I34" s="2">
        <f>IF($A34="","",H34/28)</f>
        <v/>
      </c>
      <c r="J34" s="3">
        <f>IF($A34="","",IF(SUM(C34:E34)=0,"",F34/(SUM(C34:E34)/3)-1))</f>
        <v/>
      </c>
      <c r="K34" s="2">
        <f>IF($A34="","",IF(I34&gt;0,ROUND(G34/I34,1),""))</f>
        <v/>
      </c>
      <c r="L34" s="4">
        <f>IF($A34="","",IF(I34&gt;0,TODAY()+ROUNDDOWN(G34/I34,0),""))</f>
        <v/>
      </c>
      <c r="M34" s="2">
        <f>IF($A34="","",ROUND(I34*30,0))</f>
        <v/>
      </c>
    </row>
    <row r="35">
      <c r="H35" s="2">
        <f>IF($A35="","",SUM(C35:F35))</f>
        <v/>
      </c>
      <c r="I35" s="2">
        <f>IF($A35="","",H35/28)</f>
        <v/>
      </c>
      <c r="J35" s="3">
        <f>IF($A35="","",IF(SUM(C35:E35)=0,"",F35/(SUM(C35:E35)/3)-1))</f>
        <v/>
      </c>
      <c r="K35" s="2">
        <f>IF($A35="","",IF(I35&gt;0,ROUND(G35/I35,1),""))</f>
        <v/>
      </c>
      <c r="L35" s="4">
        <f>IF($A35="","",IF(I35&gt;0,TODAY()+ROUNDDOWN(G35/I35,0),""))</f>
        <v/>
      </c>
      <c r="M35" s="2">
        <f>IF($A35="","",ROUND(I35*30,0))</f>
        <v/>
      </c>
    </row>
    <row r="36">
      <c r="H36" s="2">
        <f>IF($A36="","",SUM(C36:F36))</f>
        <v/>
      </c>
      <c r="I36" s="2">
        <f>IF($A36="","",H36/28)</f>
        <v/>
      </c>
      <c r="J36" s="3">
        <f>IF($A36="","",IF(SUM(C36:E36)=0,"",F36/(SUM(C36:E36)/3)-1))</f>
        <v/>
      </c>
      <c r="K36" s="2">
        <f>IF($A36="","",IF(I36&gt;0,ROUND(G36/I36,1),""))</f>
        <v/>
      </c>
      <c r="L36" s="4">
        <f>IF($A36="","",IF(I36&gt;0,TODAY()+ROUNDDOWN(G36/I36,0),""))</f>
        <v/>
      </c>
      <c r="M36" s="2">
        <f>IF($A36="","",ROUND(I36*30,0))</f>
        <v/>
      </c>
    </row>
    <row r="37">
      <c r="H37" s="2">
        <f>IF($A37="","",SUM(C37:F37))</f>
        <v/>
      </c>
      <c r="I37" s="2">
        <f>IF($A37="","",H37/28)</f>
        <v/>
      </c>
      <c r="J37" s="3">
        <f>IF($A37="","",IF(SUM(C37:E37)=0,"",F37/(SUM(C37:E37)/3)-1))</f>
        <v/>
      </c>
      <c r="K37" s="2">
        <f>IF($A37="","",IF(I37&gt;0,ROUND(G37/I37,1),""))</f>
        <v/>
      </c>
      <c r="L37" s="4">
        <f>IF($A37="","",IF(I37&gt;0,TODAY()+ROUNDDOWN(G37/I37,0),""))</f>
        <v/>
      </c>
      <c r="M37" s="2">
        <f>IF($A37="","",ROUND(I37*30,0))</f>
        <v/>
      </c>
    </row>
    <row r="38">
      <c r="H38" s="2">
        <f>IF($A38="","",SUM(C38:F38))</f>
        <v/>
      </c>
      <c r="I38" s="2">
        <f>IF($A38="","",H38/28)</f>
        <v/>
      </c>
      <c r="J38" s="3">
        <f>IF($A38="","",IF(SUM(C38:E38)=0,"",F38/(SUM(C38:E38)/3)-1))</f>
        <v/>
      </c>
      <c r="K38" s="2">
        <f>IF($A38="","",IF(I38&gt;0,ROUND(G38/I38,1),""))</f>
        <v/>
      </c>
      <c r="L38" s="4">
        <f>IF($A38="","",IF(I38&gt;0,TODAY()+ROUNDDOWN(G38/I38,0),""))</f>
        <v/>
      </c>
      <c r="M38" s="2">
        <f>IF($A38="","",ROUND(I38*30,0))</f>
        <v/>
      </c>
    </row>
    <row r="39">
      <c r="H39" s="2">
        <f>IF($A39="","",SUM(C39:F39))</f>
        <v/>
      </c>
      <c r="I39" s="2">
        <f>IF($A39="","",H39/28)</f>
        <v/>
      </c>
      <c r="J39" s="3">
        <f>IF($A39="","",IF(SUM(C39:E39)=0,"",F39/(SUM(C39:E39)/3)-1))</f>
        <v/>
      </c>
      <c r="K39" s="2">
        <f>IF($A39="","",IF(I39&gt;0,ROUND(G39/I39,1),""))</f>
        <v/>
      </c>
      <c r="L39" s="4">
        <f>IF($A39="","",IF(I39&gt;0,TODAY()+ROUNDDOWN(G39/I39,0),""))</f>
        <v/>
      </c>
      <c r="M39" s="2">
        <f>IF($A39="","",ROUND(I39*30,0))</f>
        <v/>
      </c>
    </row>
    <row r="40">
      <c r="H40" s="2">
        <f>IF($A40="","",SUM(C40:F40))</f>
        <v/>
      </c>
      <c r="I40" s="2">
        <f>IF($A40="","",H40/28)</f>
        <v/>
      </c>
      <c r="J40" s="3">
        <f>IF($A40="","",IF(SUM(C40:E40)=0,"",F40/(SUM(C40:E40)/3)-1))</f>
        <v/>
      </c>
      <c r="K40" s="2">
        <f>IF($A40="","",IF(I40&gt;0,ROUND(G40/I40,1),""))</f>
        <v/>
      </c>
      <c r="L40" s="4">
        <f>IF($A40="","",IF(I40&gt;0,TODAY()+ROUNDDOWN(G40/I40,0),""))</f>
        <v/>
      </c>
      <c r="M40" s="2">
        <f>IF($A40="","",ROUND(I40*30,0))</f>
        <v/>
      </c>
    </row>
    <row r="41">
      <c r="H41" s="2">
        <f>IF($A41="","",SUM(C41:F41))</f>
        <v/>
      </c>
      <c r="I41" s="2">
        <f>IF($A41="","",H41/28)</f>
        <v/>
      </c>
      <c r="J41" s="3">
        <f>IF($A41="","",IF(SUM(C41:E41)=0,"",F41/(SUM(C41:E41)/3)-1))</f>
        <v/>
      </c>
      <c r="K41" s="2">
        <f>IF($A41="","",IF(I41&gt;0,ROUND(G41/I41,1),""))</f>
        <v/>
      </c>
      <c r="L41" s="4">
        <f>IF($A41="","",IF(I41&gt;0,TODAY()+ROUNDDOWN(G41/I41,0),""))</f>
        <v/>
      </c>
      <c r="M41" s="2">
        <f>IF($A41="","",ROUND(I41*30,0))</f>
        <v/>
      </c>
    </row>
    <row r="42">
      <c r="H42" s="2">
        <f>IF($A42="","",SUM(C42:F42))</f>
        <v/>
      </c>
      <c r="I42" s="2">
        <f>IF($A42="","",H42/28)</f>
        <v/>
      </c>
      <c r="J42" s="3">
        <f>IF($A42="","",IF(SUM(C42:E42)=0,"",F42/(SUM(C42:E42)/3)-1))</f>
        <v/>
      </c>
      <c r="K42" s="2">
        <f>IF($A42="","",IF(I42&gt;0,ROUND(G42/I42,1),""))</f>
        <v/>
      </c>
      <c r="L42" s="4">
        <f>IF($A42="","",IF(I42&gt;0,TODAY()+ROUNDDOWN(G42/I42,0),""))</f>
        <v/>
      </c>
      <c r="M42" s="2">
        <f>IF($A42="","",ROUND(I42*30,0))</f>
        <v/>
      </c>
    </row>
    <row r="43">
      <c r="H43" s="2">
        <f>IF($A43="","",SUM(C43:F43))</f>
        <v/>
      </c>
      <c r="I43" s="2">
        <f>IF($A43="","",H43/28)</f>
        <v/>
      </c>
      <c r="J43" s="3">
        <f>IF($A43="","",IF(SUM(C43:E43)=0,"",F43/(SUM(C43:E43)/3)-1))</f>
        <v/>
      </c>
      <c r="K43" s="2">
        <f>IF($A43="","",IF(I43&gt;0,ROUND(G43/I43,1),""))</f>
        <v/>
      </c>
      <c r="L43" s="4">
        <f>IF($A43="","",IF(I43&gt;0,TODAY()+ROUNDDOWN(G43/I43,0),""))</f>
        <v/>
      </c>
      <c r="M43" s="2">
        <f>IF($A43="","",ROUND(I43*30,0))</f>
        <v/>
      </c>
    </row>
    <row r="44">
      <c r="H44" s="2">
        <f>IF($A44="","",SUM(C44:F44))</f>
        <v/>
      </c>
      <c r="I44" s="2">
        <f>IF($A44="","",H44/28)</f>
        <v/>
      </c>
      <c r="J44" s="3">
        <f>IF($A44="","",IF(SUM(C44:E44)=0,"",F44/(SUM(C44:E44)/3)-1))</f>
        <v/>
      </c>
      <c r="K44" s="2">
        <f>IF($A44="","",IF(I44&gt;0,ROUND(G44/I44,1),""))</f>
        <v/>
      </c>
      <c r="L44" s="4">
        <f>IF($A44="","",IF(I44&gt;0,TODAY()+ROUNDDOWN(G44/I44,0),""))</f>
        <v/>
      </c>
      <c r="M44" s="2">
        <f>IF($A44="","",ROUND(I44*30,0))</f>
        <v/>
      </c>
    </row>
    <row r="45">
      <c r="H45" s="2">
        <f>IF($A45="","",SUM(C45:F45))</f>
        <v/>
      </c>
      <c r="I45" s="2">
        <f>IF($A45="","",H45/28)</f>
        <v/>
      </c>
      <c r="J45" s="3">
        <f>IF($A45="","",IF(SUM(C45:E45)=0,"",F45/(SUM(C45:E45)/3)-1))</f>
        <v/>
      </c>
      <c r="K45" s="2">
        <f>IF($A45="","",IF(I45&gt;0,ROUND(G45/I45,1),""))</f>
        <v/>
      </c>
      <c r="L45" s="4">
        <f>IF($A45="","",IF(I45&gt;0,TODAY()+ROUNDDOWN(G45/I45,0),""))</f>
        <v/>
      </c>
      <c r="M45" s="2">
        <f>IF($A45="","",ROUND(I45*30,0))</f>
        <v/>
      </c>
    </row>
    <row r="46">
      <c r="H46" s="2">
        <f>IF($A46="","",SUM(C46:F46))</f>
        <v/>
      </c>
      <c r="I46" s="2">
        <f>IF($A46="","",H46/28)</f>
        <v/>
      </c>
      <c r="J46" s="3">
        <f>IF($A46="","",IF(SUM(C46:E46)=0,"",F46/(SUM(C46:E46)/3)-1))</f>
        <v/>
      </c>
      <c r="K46" s="2">
        <f>IF($A46="","",IF(I46&gt;0,ROUND(G46/I46,1),""))</f>
        <v/>
      </c>
      <c r="L46" s="4">
        <f>IF($A46="","",IF(I46&gt;0,TODAY()+ROUNDDOWN(G46/I46,0),""))</f>
        <v/>
      </c>
      <c r="M46" s="2">
        <f>IF($A46="","",ROUND(I46*30,0))</f>
        <v/>
      </c>
    </row>
    <row r="47">
      <c r="H47" s="2">
        <f>IF($A47="","",SUM(C47:F47))</f>
        <v/>
      </c>
      <c r="I47" s="2">
        <f>IF($A47="","",H47/28)</f>
        <v/>
      </c>
      <c r="J47" s="3">
        <f>IF($A47="","",IF(SUM(C47:E47)=0,"",F47/(SUM(C47:E47)/3)-1))</f>
        <v/>
      </c>
      <c r="K47" s="2">
        <f>IF($A47="","",IF(I47&gt;0,ROUND(G47/I47,1),""))</f>
        <v/>
      </c>
      <c r="L47" s="4">
        <f>IF($A47="","",IF(I47&gt;0,TODAY()+ROUNDDOWN(G47/I47,0),""))</f>
        <v/>
      </c>
      <c r="M47" s="2">
        <f>IF($A47="","",ROUND(I47*30,0))</f>
        <v/>
      </c>
    </row>
    <row r="48">
      <c r="H48" s="2">
        <f>IF($A48="","",SUM(C48:F48))</f>
        <v/>
      </c>
      <c r="I48" s="2">
        <f>IF($A48="","",H48/28)</f>
        <v/>
      </c>
      <c r="J48" s="3">
        <f>IF($A48="","",IF(SUM(C48:E48)=0,"",F48/(SUM(C48:E48)/3)-1))</f>
        <v/>
      </c>
      <c r="K48" s="2">
        <f>IF($A48="","",IF(I48&gt;0,ROUND(G48/I48,1),""))</f>
        <v/>
      </c>
      <c r="L48" s="4">
        <f>IF($A48="","",IF(I48&gt;0,TODAY()+ROUNDDOWN(G48/I48,0),""))</f>
        <v/>
      </c>
      <c r="M48" s="2">
        <f>IF($A48="","",ROUND(I48*30,0))</f>
        <v/>
      </c>
    </row>
    <row r="49">
      <c r="H49" s="2">
        <f>IF($A49="","",SUM(C49:F49))</f>
        <v/>
      </c>
      <c r="I49" s="2">
        <f>IF($A49="","",H49/28)</f>
        <v/>
      </c>
      <c r="J49" s="3">
        <f>IF($A49="","",IF(SUM(C49:E49)=0,"",F49/(SUM(C49:E49)/3)-1))</f>
        <v/>
      </c>
      <c r="K49" s="2">
        <f>IF($A49="","",IF(I49&gt;0,ROUND(G49/I49,1),""))</f>
        <v/>
      </c>
      <c r="L49" s="4">
        <f>IF($A49="","",IF(I49&gt;0,TODAY()+ROUNDDOWN(G49/I49,0),""))</f>
        <v/>
      </c>
      <c r="M49" s="2">
        <f>IF($A49="","",ROUND(I49*30,0))</f>
        <v/>
      </c>
    </row>
    <row r="50">
      <c r="H50" s="2">
        <f>IF($A50="","",SUM(C50:F50))</f>
        <v/>
      </c>
      <c r="I50" s="2">
        <f>IF($A50="","",H50/28)</f>
        <v/>
      </c>
      <c r="J50" s="3">
        <f>IF($A50="","",IF(SUM(C50:E50)=0,"",F50/(SUM(C50:E50)/3)-1))</f>
        <v/>
      </c>
      <c r="K50" s="2">
        <f>IF($A50="","",IF(I50&gt;0,ROUND(G50/I50,1),""))</f>
        <v/>
      </c>
      <c r="L50" s="4">
        <f>IF($A50="","",IF(I50&gt;0,TODAY()+ROUNDDOWN(G50/I50,0),""))</f>
        <v/>
      </c>
      <c r="M50" s="2">
        <f>IF($A50="","",ROUND(I50*30,0))</f>
        <v/>
      </c>
    </row>
    <row r="51">
      <c r="H51" s="2">
        <f>IF($A51="","",SUM(C51:F51))</f>
        <v/>
      </c>
      <c r="I51" s="2">
        <f>IF($A51="","",H51/28)</f>
        <v/>
      </c>
      <c r="J51" s="3">
        <f>IF($A51="","",IF(SUM(C51:E51)=0,"",F51/(SUM(C51:E51)/3)-1))</f>
        <v/>
      </c>
      <c r="K51" s="2">
        <f>IF($A51="","",IF(I51&gt;0,ROUND(G51/I51,1),""))</f>
        <v/>
      </c>
      <c r="L51" s="4">
        <f>IF($A51="","",IF(I51&gt;0,TODAY()+ROUNDDOWN(G51/I51,0),""))</f>
        <v/>
      </c>
      <c r="M51" s="2">
        <f>IF($A51="","",ROUND(I51*30,0))</f>
        <v/>
      </c>
    </row>
    <row r="52">
      <c r="H52" s="2">
        <f>IF($A52="","",SUM(C52:F52))</f>
        <v/>
      </c>
      <c r="I52" s="2">
        <f>IF($A52="","",H52/28)</f>
        <v/>
      </c>
      <c r="J52" s="3">
        <f>IF($A52="","",IF(SUM(C52:E52)=0,"",F52/(SUM(C52:E52)/3)-1))</f>
        <v/>
      </c>
      <c r="K52" s="2">
        <f>IF($A52="","",IF(I52&gt;0,ROUND(G52/I52,1),""))</f>
        <v/>
      </c>
      <c r="L52" s="4">
        <f>IF($A52="","",IF(I52&gt;0,TODAY()+ROUNDDOWN(G52/I52,0),""))</f>
        <v/>
      </c>
      <c r="M52" s="2">
        <f>IF($A52="","",ROUND(I52*30,0))</f>
        <v/>
      </c>
    </row>
    <row r="53">
      <c r="H53" s="2">
        <f>IF($A53="","",SUM(C53:F53))</f>
        <v/>
      </c>
      <c r="I53" s="2">
        <f>IF($A53="","",H53/28)</f>
        <v/>
      </c>
      <c r="J53" s="3">
        <f>IF($A53="","",IF(SUM(C53:E53)=0,"",F53/(SUM(C53:E53)/3)-1))</f>
        <v/>
      </c>
      <c r="K53" s="2">
        <f>IF($A53="","",IF(I53&gt;0,ROUND(G53/I53,1),""))</f>
        <v/>
      </c>
      <c r="L53" s="4">
        <f>IF($A53="","",IF(I53&gt;0,TODAY()+ROUNDDOWN(G53/I53,0),""))</f>
        <v/>
      </c>
      <c r="M53" s="2">
        <f>IF($A53="","",ROUND(I53*30,0))</f>
        <v/>
      </c>
    </row>
    <row r="54">
      <c r="H54" s="2">
        <f>IF($A54="","",SUM(C54:F54))</f>
        <v/>
      </c>
      <c r="I54" s="2">
        <f>IF($A54="","",H54/28)</f>
        <v/>
      </c>
      <c r="J54" s="3">
        <f>IF($A54="","",IF(SUM(C54:E54)=0,"",F54/(SUM(C54:E54)/3)-1))</f>
        <v/>
      </c>
      <c r="K54" s="2">
        <f>IF($A54="","",IF(I54&gt;0,ROUND(G54/I54,1),""))</f>
        <v/>
      </c>
      <c r="L54" s="4">
        <f>IF($A54="","",IF(I54&gt;0,TODAY()+ROUNDDOWN(G54/I54,0),""))</f>
        <v/>
      </c>
      <c r="M54" s="2">
        <f>IF($A54="","",ROUND(I54*30,0))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Inventory forecast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